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76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<sst xmlns="http://schemas.openxmlformats.org/spreadsheetml/2006/main" count="54" uniqueCount="35">
  <si>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Інформація про надходження та використання коштів місцевих бюджетів Дергачівського району (станом на 14.09.2020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</si>
  <si>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</si>
  <si>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</si>
  <si>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</si>
  <si>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</si>
  <si>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</si>
  <si>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</si>
  <si>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</si>
  <si>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</si>
  <si>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</si>
  <si>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</si>
  <si>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на 
січень-вересень</t>
  </si>
  <si>
    <t>надійшло за січень-вересень</t>
  </si>
  <si>
    <t>%</t>
  </si>
  <si>
    <t>затерджено з урахуванням змін на 
січень-вересенеь</t>
  </si>
  <si>
    <t xml:space="preserve">касові видатки за січень-вересень
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</si>
  <si>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</si>
  <si>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</si>
  <si>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</si>
  <si>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</si>
  <si>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</si>
  <si>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</si>
  <si>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</si>
  <si>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</si>
  <si>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</si>
  <si>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 xml:space="preserve"> 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</si>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</sst>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"/>
    <numFmt numFmtId="173" formatCode="0.000"/>
    <numFmt numFmtId="174" formatCode="0.0"/>
    <numFmt numFmtId="175" formatCode="#0"/>
    <numFmt numFmtId="176" formatCode="#0.00"/>
  </numFmts>
  <fonts count="48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Arial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1"/>
      <name val="Arial Cyr"/>
      <family val="2"/>
    </font>
    <font>
      <b/>
      <sz val="10"/>
      <name val="Calibri"/>
      <family val="2"/>
    </font>
    <font>
      <sz val="10"/>
      <name val="Arial Cyr"/>
      <family val="0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66" applyFont="1" applyFill="1" applyBorder="1" applyAlignment="1">
      <alignment vertical="center"/>
      <protection/>
    </xf>
    <xf numFmtId="14" fontId="3" fillId="0" borderId="0" xfId="66" applyNumberFormat="1" applyFont="1" applyFill="1" applyAlignment="1">
      <alignment horizontal="left" vertical="center"/>
      <protection/>
    </xf>
    <xf numFmtId="0" fontId="3" fillId="0" borderId="0" xfId="66" applyFont="1" applyFill="1" applyAlignment="1">
      <alignment vertical="center"/>
      <protection/>
    </xf>
    <xf numFmtId="14" fontId="3" fillId="0" borderId="0" xfId="66" applyNumberFormat="1" applyFont="1" applyFill="1" applyAlignment="1">
      <alignment vertical="center"/>
      <protection/>
    </xf>
    <xf numFmtId="0" fontId="3" fillId="0" borderId="10" xfId="66" applyFont="1" applyFill="1" applyBorder="1" applyAlignment="1">
      <alignment vertical="center"/>
      <protection/>
    </xf>
    <xf numFmtId="0" fontId="5" fillId="33" borderId="10" xfId="66" applyFont="1" applyFill="1" applyBorder="1" applyAlignment="1">
      <alignment vertical="center"/>
      <protection/>
    </xf>
    <xf numFmtId="0" fontId="3" fillId="0" borderId="11" xfId="66" applyFont="1" applyFill="1" applyBorder="1" applyAlignment="1">
      <alignment vertical="center"/>
      <protection/>
    </xf>
    <xf numFmtId="0" fontId="5" fillId="33" borderId="12" xfId="66" applyFont="1" applyFill="1" applyBorder="1" applyAlignment="1">
      <alignment horizontal="center" vertical="center" wrapText="1"/>
      <protection/>
    </xf>
    <xf numFmtId="0" fontId="5" fillId="33" borderId="13" xfId="66" applyFont="1" applyFill="1" applyBorder="1" applyAlignment="1">
      <alignment horizontal="center" vertical="center" wrapText="1"/>
      <protection/>
    </xf>
    <xf numFmtId="0" fontId="5" fillId="33" borderId="14" xfId="66" applyFont="1" applyFill="1" applyBorder="1" applyAlignment="1">
      <alignment horizontal="center" vertical="center" wrapText="1"/>
      <protection/>
    </xf>
    <xf numFmtId="0" fontId="5" fillId="33" borderId="15" xfId="66" applyFont="1" applyFill="1" applyBorder="1" applyAlignment="1">
      <alignment horizontal="center" vertical="center" wrapText="1"/>
      <protection/>
    </xf>
    <xf numFmtId="0" fontId="5" fillId="34" borderId="13" xfId="66" applyFont="1" applyFill="1" applyBorder="1" applyAlignment="1">
      <alignment horizontal="center" vertical="center" wrapText="1"/>
      <protection/>
    </xf>
    <xf numFmtId="0" fontId="5" fillId="33" borderId="16" xfId="66" applyFont="1" applyFill="1" applyBorder="1" applyAlignment="1">
      <alignment horizontal="center" vertical="center" wrapText="1"/>
      <protection/>
    </xf>
    <xf numFmtId="0" fontId="3" fillId="0" borderId="17" xfId="66" applyFont="1" applyFill="1" applyBorder="1" applyAlignment="1">
      <alignment vertical="center"/>
      <protection/>
    </xf>
    <xf numFmtId="0" fontId="6" fillId="0" borderId="18" xfId="66" applyFont="1" applyFill="1" applyBorder="1" applyAlignment="1">
      <alignment horizontal="center" vertical="center" wrapText="1"/>
      <protection/>
    </xf>
    <xf numFmtId="1" fontId="6" fillId="0" borderId="18" xfId="66" applyNumberFormat="1" applyFont="1" applyFill="1" applyBorder="1" applyAlignment="1">
      <alignment horizontal="center" vertical="center"/>
      <protection/>
    </xf>
    <xf numFmtId="174" fontId="5" fillId="0" borderId="18" xfId="66" applyNumberFormat="1" applyFont="1" applyFill="1" applyBorder="1" applyAlignment="1">
      <alignment horizontal="center" vertical="center"/>
      <protection/>
    </xf>
    <xf numFmtId="1" fontId="5" fillId="0" borderId="18" xfId="66" applyNumberFormat="1" applyFont="1" applyFill="1" applyBorder="1" applyAlignment="1">
      <alignment horizontal="center" vertical="center"/>
      <protection/>
    </xf>
    <xf numFmtId="1" fontId="5" fillId="0" borderId="18" xfId="66" applyNumberFormat="1" applyFont="1" applyBorder="1" applyAlignment="1">
      <alignment horizontal="center" vertical="center"/>
      <protection/>
    </xf>
    <xf numFmtId="1" fontId="5" fillId="0" borderId="18" xfId="66" applyNumberFormat="1" applyFont="1" applyFill="1" applyBorder="1" applyAlignment="1">
      <alignment horizontal="center" vertical="center" wrapText="1"/>
      <protection/>
    </xf>
    <xf numFmtId="174" fontId="5" fillId="0" borderId="19" xfId="66" applyNumberFormat="1" applyFont="1" applyFill="1" applyBorder="1" applyAlignment="1">
      <alignment horizontal="center" vertical="center"/>
      <protection/>
    </xf>
    <xf numFmtId="0" fontId="3" fillId="0" borderId="18" xfId="66" applyFont="1" applyFill="1" applyBorder="1" applyAlignment="1">
      <alignment horizontal="center" vertical="center" wrapText="1"/>
      <protection/>
    </xf>
    <xf numFmtId="1" fontId="7" fillId="0" borderId="18" xfId="66" applyNumberFormat="1" applyFont="1" applyFill="1" applyBorder="1" applyAlignment="1">
      <alignment horizontal="center" vertical="center"/>
      <protection/>
    </xf>
    <xf numFmtId="174" fontId="8" fillId="0" borderId="18" xfId="66" applyNumberFormat="1" applyFont="1" applyFill="1" applyBorder="1" applyAlignment="1">
      <alignment horizontal="center" vertical="center"/>
      <protection/>
    </xf>
    <xf numFmtId="1" fontId="8" fillId="0" borderId="18" xfId="66" applyNumberFormat="1" applyFont="1" applyFill="1" applyBorder="1" applyAlignment="1">
      <alignment horizontal="center" vertical="center"/>
      <protection/>
    </xf>
    <xf numFmtId="1" fontId="8" fillId="0" borderId="18" xfId="66" applyNumberFormat="1" applyFont="1" applyBorder="1" applyAlignment="1">
      <alignment horizontal="center" vertical="center"/>
      <protection/>
    </xf>
    <xf numFmtId="175" fontId="9" fillId="34" borderId="18" xfId="67" applyNumberFormat="1" applyFont="1" applyFill="1" applyBorder="1" applyAlignment="1">
      <alignment vertical="center" wrapText="1"/>
      <protection/>
    </xf>
    <xf numFmtId="174" fontId="8" fillId="0" borderId="19" xfId="66" applyNumberFormat="1" applyFont="1" applyFill="1" applyBorder="1" applyAlignment="1">
      <alignment horizontal="center" vertical="center"/>
      <protection/>
    </xf>
    <xf numFmtId="1" fontId="8" fillId="0" borderId="18" xfId="66" applyNumberFormat="1" applyFont="1" applyFill="1" applyBorder="1" applyAlignment="1">
      <alignment horizontal="center" vertical="center" wrapText="1"/>
      <protection/>
    </xf>
    <xf numFmtId="0" fontId="3" fillId="0" borderId="20" xfId="66" applyFont="1" applyFill="1" applyBorder="1" applyAlignment="1">
      <alignment horizontal="center" vertical="center" wrapText="1"/>
      <protection/>
    </xf>
    <xf numFmtId="1" fontId="7" fillId="0" borderId="20" xfId="66" applyNumberFormat="1" applyFont="1" applyFill="1" applyBorder="1" applyAlignment="1">
      <alignment horizontal="center" vertical="center"/>
      <protection/>
    </xf>
    <xf numFmtId="174" fontId="8" fillId="0" borderId="20" xfId="66" applyNumberFormat="1" applyFont="1" applyFill="1" applyBorder="1" applyAlignment="1">
      <alignment horizontal="center" vertical="center"/>
      <protection/>
    </xf>
    <xf numFmtId="1" fontId="8" fillId="0" borderId="20" xfId="66" applyNumberFormat="1" applyFont="1" applyFill="1" applyBorder="1" applyAlignment="1">
      <alignment horizontal="center" vertical="center"/>
      <protection/>
    </xf>
    <xf numFmtId="1" fontId="8" fillId="0" borderId="20" xfId="66" applyNumberFormat="1" applyFont="1" applyBorder="1" applyAlignment="1">
      <alignment horizontal="center" vertical="center"/>
      <protection/>
    </xf>
    <xf numFmtId="1" fontId="8" fillId="0" borderId="20" xfId="66" applyNumberFormat="1" applyFont="1" applyFill="1" applyBorder="1" applyAlignment="1">
      <alignment horizontal="center" vertical="center" wrapText="1"/>
      <protection/>
    </xf>
    <xf numFmtId="174" fontId="8" fillId="0" borderId="14" xfId="66" applyNumberFormat="1" applyFont="1" applyFill="1" applyBorder="1" applyAlignment="1">
      <alignment horizontal="center" vertical="center"/>
      <protection/>
    </xf>
    <xf numFmtId="0" fontId="3" fillId="0" borderId="21" xfId="66" applyFont="1" applyFill="1" applyBorder="1" applyAlignment="1">
      <alignment vertical="center"/>
      <protection/>
    </xf>
    <xf numFmtId="0" fontId="10" fillId="0" borderId="22" xfId="66" applyFont="1" applyFill="1" applyBorder="1" applyAlignment="1">
      <alignment horizontal="center" vertical="center" wrapText="1"/>
      <protection/>
    </xf>
    <xf numFmtId="1" fontId="6" fillId="0" borderId="23" xfId="66" applyNumberFormat="1" applyFont="1" applyFill="1" applyBorder="1" applyAlignment="1">
      <alignment horizontal="center" vertical="center"/>
      <protection/>
    </xf>
    <xf numFmtId="174" fontId="5" fillId="0" borderId="23" xfId="66" applyNumberFormat="1" applyFont="1" applyFill="1" applyBorder="1" applyAlignment="1">
      <alignment horizontal="center" vertical="center"/>
      <protection/>
    </xf>
    <xf numFmtId="1" fontId="5" fillId="0" borderId="23" xfId="66" applyNumberFormat="1" applyFont="1" applyFill="1" applyBorder="1" applyAlignment="1">
      <alignment horizontal="center" vertical="center"/>
      <protection/>
    </xf>
    <xf numFmtId="174" fontId="5" fillId="0" borderId="24" xfId="66" applyNumberFormat="1" applyFont="1" applyFill="1" applyBorder="1" applyAlignment="1">
      <alignment horizontal="center" vertical="center"/>
      <protection/>
    </xf>
    <xf numFmtId="0" fontId="3" fillId="0" borderId="25" xfId="66" applyFont="1" applyFill="1" applyBorder="1" applyAlignment="1">
      <alignment horizontal="center" vertical="center" wrapText="1"/>
      <protection/>
    </xf>
    <xf numFmtId="0" fontId="7" fillId="0" borderId="25" xfId="66" applyFont="1" applyFill="1" applyBorder="1" applyAlignment="1">
      <alignment horizontal="center" vertical="center"/>
      <protection/>
    </xf>
    <xf numFmtId="174" fontId="8" fillId="0" borderId="25" xfId="66" applyNumberFormat="1" applyFont="1" applyFill="1" applyBorder="1" applyAlignment="1">
      <alignment horizontal="center" vertical="center"/>
      <protection/>
    </xf>
    <xf numFmtId="1" fontId="8" fillId="0" borderId="25" xfId="66" applyNumberFormat="1" applyFont="1" applyFill="1" applyBorder="1" applyAlignment="1">
      <alignment horizontal="center" vertical="center"/>
      <protection/>
    </xf>
    <xf numFmtId="175" fontId="11" fillId="0" borderId="18" xfId="82" applyNumberFormat="1" applyFont="1" applyFill="1" applyBorder="1" applyAlignment="1">
      <alignment horizontal="center" vertical="center" wrapText="1"/>
      <protection/>
    </xf>
    <xf numFmtId="1" fontId="8" fillId="0" borderId="25" xfId="66" applyNumberFormat="1" applyFont="1" applyFill="1" applyBorder="1" applyAlignment="1">
      <alignment horizontal="center" vertical="center" wrapText="1"/>
      <protection/>
    </xf>
    <xf numFmtId="175" fontId="11" fillId="0" borderId="18" xfId="81" applyNumberFormat="1" applyFont="1" applyBorder="1" applyAlignment="1">
      <alignment vertical="center" wrapText="1"/>
      <protection/>
    </xf>
    <xf numFmtId="174" fontId="8" fillId="0" borderId="26" xfId="66" applyNumberFormat="1" applyFont="1" applyFill="1" applyBorder="1" applyAlignment="1">
      <alignment horizontal="center" vertical="center"/>
      <protection/>
    </xf>
    <xf numFmtId="0" fontId="7" fillId="0" borderId="18" xfId="66" applyFont="1" applyFill="1" applyBorder="1" applyAlignment="1">
      <alignment horizontal="center" vertical="center"/>
      <protection/>
    </xf>
    <xf numFmtId="176" fontId="12" fillId="0" borderId="0" xfId="66" applyNumberFormat="1" applyFont="1" applyFill="1" applyBorder="1" applyAlignment="1">
      <alignment vertical="center" wrapText="1"/>
      <protection/>
    </xf>
    <xf numFmtId="0" fontId="10" fillId="0" borderId="23" xfId="66" applyFont="1" applyFill="1" applyBorder="1" applyAlignment="1">
      <alignment horizontal="center" vertical="center" wrapText="1"/>
      <protection/>
    </xf>
    <xf numFmtId="1" fontId="10" fillId="0" borderId="23" xfId="66" applyNumberFormat="1" applyFont="1" applyFill="1" applyBorder="1" applyAlignment="1">
      <alignment horizontal="center" vertical="center"/>
      <protection/>
    </xf>
    <xf numFmtId="0" fontId="10" fillId="0" borderId="22" xfId="66" applyFont="1" applyFill="1" applyBorder="1" applyAlignment="1">
      <alignment horizontal="center" vertical="center"/>
      <protection/>
    </xf>
    <xf numFmtId="0" fontId="3" fillId="0" borderId="27" xfId="66" applyFont="1" applyFill="1" applyBorder="1" applyAlignment="1">
      <alignment horizontal="center" vertical="center"/>
      <protection/>
    </xf>
    <xf numFmtId="0" fontId="10" fillId="0" borderId="27" xfId="66" applyFont="1" applyFill="1" applyBorder="1" applyAlignment="1">
      <alignment horizontal="center" vertical="center"/>
      <protection/>
    </xf>
    <xf numFmtId="174" fontId="8" fillId="0" borderId="27" xfId="66" applyNumberFormat="1" applyFont="1" applyFill="1" applyBorder="1" applyAlignment="1">
      <alignment horizontal="center" vertical="center"/>
      <protection/>
    </xf>
    <xf numFmtId="1" fontId="5" fillId="0" borderId="27" xfId="66" applyNumberFormat="1" applyFont="1" applyFill="1" applyBorder="1" applyAlignment="1">
      <alignment horizontal="center" vertical="center"/>
      <protection/>
    </xf>
    <xf numFmtId="1" fontId="5" fillId="0" borderId="27" xfId="66" applyNumberFormat="1" applyFont="1" applyBorder="1" applyAlignment="1">
      <alignment horizontal="center" vertical="center"/>
      <protection/>
    </xf>
    <xf numFmtId="1" fontId="8" fillId="0" borderId="27" xfId="66" applyNumberFormat="1" applyFont="1" applyFill="1" applyBorder="1" applyAlignment="1">
      <alignment horizontal="center" vertical="center"/>
      <protection/>
    </xf>
    <xf numFmtId="1" fontId="8" fillId="0" borderId="27" xfId="66" applyNumberFormat="1" applyFont="1" applyBorder="1" applyAlignment="1">
      <alignment horizontal="center" vertical="center"/>
      <protection/>
    </xf>
    <xf numFmtId="174" fontId="8" fillId="0" borderId="28" xfId="66" applyNumberFormat="1" applyFont="1" applyFill="1" applyBorder="1" applyAlignment="1">
      <alignment horizontal="center" vertical="center"/>
      <protection/>
    </xf>
    <xf numFmtId="0" fontId="13" fillId="0" borderId="22" xfId="66" applyFont="1" applyFill="1" applyBorder="1" applyAlignment="1">
      <alignment horizontal="center" vertical="center"/>
      <protection/>
    </xf>
    <xf numFmtId="1" fontId="13" fillId="0" borderId="23" xfId="66" applyNumberFormat="1" applyFont="1" applyFill="1" applyBorder="1" applyAlignment="1">
      <alignment horizontal="center" vertical="center"/>
      <protection/>
    </xf>
    <xf numFmtId="174" fontId="14" fillId="0" borderId="23" xfId="66" applyNumberFormat="1" applyFont="1" applyFill="1" applyBorder="1" applyAlignment="1">
      <alignment horizontal="center" vertical="center"/>
      <protection/>
    </xf>
    <xf numFmtId="1" fontId="14" fillId="0" borderId="23" xfId="66" applyNumberFormat="1" applyFont="1" applyFill="1" applyBorder="1" applyAlignment="1">
      <alignment horizontal="center" vertical="center"/>
      <protection/>
    </xf>
    <xf numFmtId="174" fontId="14" fillId="0" borderId="24" xfId="66" applyNumberFormat="1" applyFont="1" applyFill="1" applyBorder="1" applyAlignment="1">
      <alignment horizontal="center" vertical="center"/>
      <protection/>
    </xf>
    <xf numFmtId="0" fontId="15" fillId="0" borderId="0" xfId="66" applyFont="1" applyFill="1" applyAlignment="1">
      <alignment vertical="center"/>
      <protection/>
    </xf>
    <xf numFmtId="2" fontId="15" fillId="0" borderId="0" xfId="66" applyNumberFormat="1" applyFont="1" applyFill="1" applyAlignment="1">
      <alignment vertical="center"/>
      <protection/>
    </xf>
    <xf numFmtId="1" fontId="15" fillId="0" borderId="0" xfId="66" applyNumberFormat="1" applyFont="1" applyFill="1" applyAlignment="1">
      <alignment vertical="center"/>
      <protection/>
    </xf>
    <xf numFmtId="14" fontId="3" fillId="34" borderId="0" xfId="66" applyNumberFormat="1" applyFont="1" applyFill="1" applyAlignment="1">
      <alignment horizontal="left" vertical="center"/>
      <protection/>
    </xf>
    <xf numFmtId="0" fontId="3" fillId="34" borderId="0" xfId="66" applyFont="1" applyFill="1" applyAlignment="1">
      <alignment vertical="center"/>
      <protection/>
    </xf>
    <xf numFmtId="14" fontId="3" fillId="34" borderId="0" xfId="66" applyNumberFormat="1" applyFont="1" applyFill="1" applyAlignment="1">
      <alignment vertical="center"/>
      <protection/>
    </xf>
    <xf numFmtId="1" fontId="6" fillId="34" borderId="18" xfId="66" applyNumberFormat="1" applyFont="1" applyFill="1" applyBorder="1" applyAlignment="1">
      <alignment horizontal="center" vertical="center"/>
      <protection/>
    </xf>
    <xf numFmtId="1" fontId="5" fillId="34" borderId="18" xfId="66" applyNumberFormat="1" applyFont="1" applyFill="1" applyBorder="1" applyAlignment="1">
      <alignment horizontal="center" vertical="center"/>
      <protection/>
    </xf>
    <xf numFmtId="1" fontId="7" fillId="34" borderId="18" xfId="66" applyNumberFormat="1" applyFont="1" applyFill="1" applyBorder="1" applyAlignment="1">
      <alignment horizontal="center" vertical="center"/>
      <protection/>
    </xf>
    <xf numFmtId="1" fontId="8" fillId="34" borderId="18" xfId="66" applyNumberFormat="1" applyFont="1" applyFill="1" applyBorder="1" applyAlignment="1">
      <alignment horizontal="center" vertical="center"/>
      <protection/>
    </xf>
    <xf numFmtId="1" fontId="7" fillId="34" borderId="20" xfId="66" applyNumberFormat="1" applyFont="1" applyFill="1" applyBorder="1" applyAlignment="1">
      <alignment horizontal="center" vertical="center"/>
      <protection/>
    </xf>
    <xf numFmtId="1" fontId="8" fillId="34" borderId="20" xfId="66" applyNumberFormat="1" applyFont="1" applyFill="1" applyBorder="1" applyAlignment="1">
      <alignment horizontal="center" vertical="center"/>
      <protection/>
    </xf>
    <xf numFmtId="1" fontId="6" fillId="34" borderId="23" xfId="66" applyNumberFormat="1" applyFont="1" applyFill="1" applyBorder="1" applyAlignment="1">
      <alignment horizontal="center" vertical="center"/>
      <protection/>
    </xf>
    <xf numFmtId="1" fontId="5" fillId="34" borderId="23" xfId="66" applyNumberFormat="1" applyFont="1" applyFill="1" applyBorder="1" applyAlignment="1">
      <alignment horizontal="center" vertical="center"/>
      <protection/>
    </xf>
    <xf numFmtId="1" fontId="7" fillId="34" borderId="25" xfId="66" applyNumberFormat="1" applyFont="1" applyFill="1" applyBorder="1" applyAlignment="1">
      <alignment horizontal="center" vertical="center"/>
      <protection/>
    </xf>
    <xf numFmtId="1" fontId="8" fillId="34" borderId="25" xfId="66" applyNumberFormat="1" applyFont="1" applyFill="1" applyBorder="1" applyAlignment="1">
      <alignment horizontal="center" vertical="center"/>
      <protection/>
    </xf>
    <xf numFmtId="1" fontId="10" fillId="34" borderId="23" xfId="66" applyNumberFormat="1" applyFont="1" applyFill="1" applyBorder="1" applyAlignment="1">
      <alignment horizontal="center" vertical="center"/>
      <protection/>
    </xf>
    <xf numFmtId="1" fontId="10" fillId="34" borderId="27" xfId="66" applyNumberFormat="1" applyFont="1" applyFill="1" applyBorder="1" applyAlignment="1">
      <alignment horizontal="center" vertical="center"/>
      <protection/>
    </xf>
    <xf numFmtId="1" fontId="5" fillId="34" borderId="27" xfId="66" applyNumberFormat="1" applyFont="1" applyFill="1" applyBorder="1" applyAlignment="1">
      <alignment horizontal="center" vertical="center"/>
      <protection/>
    </xf>
    <xf numFmtId="1" fontId="13" fillId="34" borderId="23" xfId="66" applyNumberFormat="1" applyFont="1" applyFill="1" applyBorder="1" applyAlignment="1">
      <alignment horizontal="center" vertical="center"/>
      <protection/>
    </xf>
    <xf numFmtId="0" fontId="15" fillId="34" borderId="0" xfId="66" applyFont="1" applyFill="1" applyAlignment="1">
      <alignment vertical="center"/>
      <protection/>
    </xf>
    <xf numFmtId="0" fontId="5" fillId="33" borderId="27" xfId="66" applyFont="1" applyFill="1" applyBorder="1" applyAlignment="1">
      <alignment horizontal="center" vertical="center"/>
      <protection/>
    </xf>
    <xf numFmtId="0" fontId="5" fillId="33" borderId="28" xfId="66" applyFont="1" applyFill="1" applyBorder="1" applyAlignment="1">
      <alignment horizontal="center" vertical="center"/>
      <protection/>
    </xf>
    <xf numFmtId="0" fontId="4" fillId="0" borderId="0" xfId="66" applyFont="1" applyFill="1" applyAlignment="1">
      <alignment horizontal="center" vertical="center"/>
      <protection/>
    </xf>
    <xf numFmtId="0" fontId="4" fillId="0" borderId="0" xfId="66" applyFont="1" applyFill="1" applyAlignment="1">
      <alignment vertical="center"/>
      <protection/>
    </xf>
    <xf numFmtId="0" fontId="5" fillId="33" borderId="10" xfId="66" applyFont="1" applyFill="1" applyBorder="1" applyAlignment="1">
      <alignment horizontal="center" vertical="center"/>
      <protection/>
    </xf>
    <xf numFmtId="0" fontId="5" fillId="33" borderId="29" xfId="66" applyFont="1" applyFill="1" applyBorder="1" applyAlignment="1">
      <alignment horizontal="center" vertical="center"/>
      <protection/>
    </xf>
    <xf numFmtId="0" fontId="5" fillId="33" borderId="30" xfId="66" applyFont="1" applyFill="1" applyBorder="1" applyAlignment="1">
      <alignment horizontal="center" vertical="center"/>
      <protection/>
    </xf>
    <xf numFmtId="0" fontId="5" fillId="33" borderId="31" xfId="66" applyFont="1" applyFill="1" applyBorder="1" applyAlignment="1">
      <alignment horizontal="center" vertical="center"/>
      <protection/>
    </xf>
    <xf numFmtId="0" fontId="5" fillId="33" borderId="32" xfId="66" applyFont="1" applyFill="1" applyBorder="1" applyAlignment="1">
      <alignment horizontal="center" vertical="center"/>
      <protection/>
    </xf>
    <xf numFmtId="0" fontId="5" fillId="33" borderId="33" xfId="66" applyFont="1" applyFill="1" applyBorder="1" applyAlignment="1">
      <alignment horizontal="center" vertical="center"/>
      <protection/>
    </xf>
    <xf numFmtId="0" fontId="5" fillId="33" borderId="34" xfId="66" applyFont="1" applyFill="1" applyBorder="1" applyAlignment="1">
      <alignment horizontal="center" vertical="center"/>
      <protection/>
    </xf>
    <xf numFmtId="0" fontId="5" fillId="33" borderId="35" xfId="66" applyFont="1" applyFill="1" applyBorder="1" applyAlignment="1">
      <alignment horizontal="center" vertical="center"/>
      <protection/>
    </xf>
    <xf numFmtId="0" fontId="5" fillId="33" borderId="36" xfId="66" applyFont="1" applyFill="1" applyBorder="1" applyAlignment="1">
      <alignment horizontal="center" vertical="center"/>
      <protection/>
    </xf>
    <xf numFmtId="0" fontId="5" fillId="33" borderId="18" xfId="66" applyFont="1" applyFill="1" applyBorder="1" applyAlignment="1">
      <alignment horizontal="center" vertical="center"/>
      <protection/>
    </xf>
    <xf numFmtId="0" fontId="5" fillId="33" borderId="37" xfId="66" applyFont="1" applyFill="1" applyBorder="1" applyAlignment="1">
      <alignment horizontal="center" vertical="center"/>
      <protection/>
    </xf>
    <xf numFmtId="0" fontId="5" fillId="33" borderId="22" xfId="66" applyFont="1" applyFill="1" applyBorder="1" applyAlignment="1">
      <alignment horizontal="center" vertical="center"/>
      <protection/>
    </xf>
    <xf numFmtId="0" fontId="5" fillId="33" borderId="23" xfId="66" applyFont="1" applyFill="1" applyBorder="1" applyAlignment="1">
      <alignment horizontal="center" vertical="center"/>
      <protection/>
    </xf>
    <xf numFmtId="0" fontId="5" fillId="33" borderId="24" xfId="66" applyFont="1" applyFill="1" applyBorder="1" applyAlignment="1">
      <alignment horizontal="center" vertical="center"/>
      <protection/>
    </xf>
    <xf numFmtId="0" fontId="5" fillId="33" borderId="38" xfId="66" applyFont="1" applyFill="1" applyBorder="1" applyAlignment="1">
      <alignment horizontal="center" vertical="center"/>
      <protection/>
    </xf>
    <xf numFmtId="0" fontId="5" fillId="33" borderId="39" xfId="66" applyFont="1" applyFill="1" applyBorder="1" applyAlignment="1">
      <alignment horizontal="center" vertical="center"/>
      <protection/>
    </xf>
    <xf numFmtId="0" fontId="5" fillId="33" borderId="40" xfId="66" applyFont="1" applyFill="1" applyBorder="1" applyAlignment="1">
      <alignment horizontal="center" vertical="center"/>
      <protection/>
    </xf>
    <xf numFmtId="0" fontId="5" fillId="33" borderId="27" xfId="66" applyFont="1" applyFill="1" applyBorder="1" applyAlignment="1">
      <alignment horizontal="center" vertical="center" wrapText="1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0 2" xfId="52"/>
    <cellStyle name="Обычный 180 3" xfId="53"/>
    <cellStyle name="Обычный 181 2" xfId="54"/>
    <cellStyle name="Обычный 181 3" xfId="55"/>
    <cellStyle name="Обычный 182 2" xfId="56"/>
    <cellStyle name="Обычный 182 3" xfId="57"/>
    <cellStyle name="Обычный 183 2" xfId="58"/>
    <cellStyle name="Обычный 183 3" xfId="59"/>
    <cellStyle name="Обычный 184 2" xfId="60"/>
    <cellStyle name="Обычный 184 3" xfId="61"/>
    <cellStyle name="Обычный 185 2" xfId="62"/>
    <cellStyle name="Обычный 185 3" xfId="63"/>
    <cellStyle name="Обычный 186 2" xfId="64"/>
    <cellStyle name="Обычный 186 3" xfId="65"/>
    <cellStyle name="Обычный 2" xfId="66"/>
    <cellStyle name="Обычный 256" xfId="67"/>
    <cellStyle name="Обычный 257" xfId="68"/>
    <cellStyle name="Обычный 79 2" xfId="69"/>
    <cellStyle name="Обычный 79 3" xfId="70"/>
    <cellStyle name="Обычный 80 2" xfId="71"/>
    <cellStyle name="Обычный 80 3" xfId="72"/>
    <cellStyle name="Обычный 81 2" xfId="73"/>
    <cellStyle name="Обычный 81 3" xfId="74"/>
    <cellStyle name="Обычный 82 2" xfId="75"/>
    <cellStyle name="Обычный 82 3" xfId="76"/>
    <cellStyle name="Обычный 83 2" xfId="77"/>
    <cellStyle name="Обычный 83 3" xfId="78"/>
    <cellStyle name="Обычный 84 2" xfId="79"/>
    <cellStyle name="Обычный 84 3" xfId="80"/>
    <cellStyle name="Обычный_ВИДАТКИ  29 10   2018" xfId="81"/>
    <cellStyle name="Обычный_ВИДАТКИ20 07  2018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28"/>
  <sheetViews>
    <sheetView tabSelected="1" zoomScale="80" zoomScaleNormal="80" zoomScalePageLayoutView="0" workbookViewId="0" topLeftCell="A1">
      <pane xSplit="2" ySplit="9" topLeftCell="D1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:D34"/>
    </sheetView>
  </sheetViews>
  <sheetFormatPr defaultColWidth="9.00390625" defaultRowHeight="12.75"/>
  <cols>
    <col min="1" max="1" width="4.25390625" style="1" customWidth="1"/>
    <col min="2" max="2" width="23.375" style="3" customWidth="1"/>
    <col min="3" max="3" width="16.75390625" style="3" customWidth="1"/>
    <col min="4" max="4" width="18.125" style="73" customWidth="1"/>
    <col min="5" max="5" width="12.875" style="3" customWidth="1"/>
    <col min="6" max="6" width="15.75390625" style="3" customWidth="1"/>
    <col min="7" max="7" width="15.875" style="73" customWidth="1"/>
    <col min="8" max="8" width="8.75390625" style="3" customWidth="1"/>
    <col min="9" max="9" width="14.75390625" style="3" customWidth="1"/>
    <col min="10" max="10" width="16.125" style="3" customWidth="1"/>
    <col min="11" max="11" width="8.875" style="3" customWidth="1"/>
    <col min="12" max="12" width="13.625" style="3" customWidth="1"/>
    <col min="13" max="13" width="10.75390625" style="3" customWidth="1"/>
    <col min="14" max="14" width="6.875" style="3" customWidth="1"/>
    <col min="15" max="15" width="13.625" style="3" customWidth="1"/>
    <col min="16" max="16" width="14.375" style="3" customWidth="1"/>
    <col min="17" max="17" width="6.75390625" style="3" customWidth="1"/>
    <col min="18" max="18" width="12.125" style="3" customWidth="1"/>
    <col min="19" max="19" width="11.75390625" style="3" customWidth="1"/>
    <col min="20" max="20" width="7.125" style="3" customWidth="1"/>
    <col min="21" max="21" width="13.25390625" style="3" customWidth="1"/>
    <col min="22" max="22" width="12.75390625" style="3" customWidth="1"/>
    <col min="23" max="23" width="7.75390625" style="3" customWidth="1"/>
    <col min="24" max="24" width="13.75390625" style="3" customWidth="1"/>
    <col min="25" max="25" width="15.125" style="3" customWidth="1"/>
    <col min="26" max="26" width="6.625" style="3" customWidth="1"/>
    <col min="27" max="29" width="9.125" style="3" customWidth="1"/>
    <col min="30" max="30" width="11.875" style="3" customWidth="1"/>
    <col min="31" max="16384" width="9.125" style="3" customWidth="1"/>
  </cols>
  <sheetData>
    <row r="1" spans="2:4" ht="12.75">
      <c r="B1" s="2"/>
      <c r="C1" s="2"/>
      <c r="D1" s="72"/>
    </row>
    <row r="2" spans="2:4" ht="12.75">
      <c r="B2" s="4">
        <v>44088</v>
      </c>
      <c r="C2" s="4"/>
      <c r="D2" s="74"/>
    </row>
    <row r="5" spans="2:26" ht="20.25">
      <c r="B5" s="92" t="s">
        <v>0</v>
      </c>
      <c r="C5" s="92"/>
      <c r="D5" s="92"/>
      <c r="E5" s="92"/>
      <c r="F5" s="92"/>
      <c r="G5" s="92"/>
      <c r="H5" s="92"/>
      <c r="I5" s="92"/>
      <c r="J5" s="92"/>
      <c r="K5" s="92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</row>
    <row r="6" ht="13.5" thickBot="1"/>
    <row r="7" spans="1:26" ht="13.5" customHeight="1" thickBot="1">
      <c r="A7" s="5"/>
      <c r="B7" s="6"/>
      <c r="C7" s="94" t="s">
        <v>1</v>
      </c>
      <c r="D7" s="95"/>
      <c r="E7" s="96"/>
      <c r="F7" s="99" t="s">
        <v>2</v>
      </c>
      <c r="G7" s="100"/>
      <c r="H7" s="101"/>
      <c r="I7" s="105" t="s">
        <v>3</v>
      </c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7"/>
    </row>
    <row r="8" spans="1:26" ht="27.75" customHeight="1" thickBot="1">
      <c r="A8" s="7"/>
      <c r="B8" s="108" t="s">
        <v>4</v>
      </c>
      <c r="C8" s="97"/>
      <c r="D8" s="97"/>
      <c r="E8" s="98"/>
      <c r="F8" s="102"/>
      <c r="G8" s="103"/>
      <c r="H8" s="104"/>
      <c r="I8" s="105" t="s">
        <v>5</v>
      </c>
      <c r="J8" s="106"/>
      <c r="K8" s="107"/>
      <c r="L8" s="105" t="s">
        <v>6</v>
      </c>
      <c r="M8" s="106"/>
      <c r="N8" s="107"/>
      <c r="O8" s="110" t="s">
        <v>7</v>
      </c>
      <c r="P8" s="90"/>
      <c r="Q8" s="90"/>
      <c r="R8" s="90" t="s">
        <v>8</v>
      </c>
      <c r="S8" s="90"/>
      <c r="T8" s="90"/>
      <c r="U8" s="111" t="s">
        <v>9</v>
      </c>
      <c r="V8" s="90"/>
      <c r="W8" s="90"/>
      <c r="X8" s="90" t="s">
        <v>10</v>
      </c>
      <c r="Y8" s="90"/>
      <c r="Z8" s="91"/>
    </row>
    <row r="9" spans="1:26" ht="87.75" customHeight="1">
      <c r="A9" s="7"/>
      <c r="B9" s="109"/>
      <c r="C9" s="8" t="s">
        <v>11</v>
      </c>
      <c r="D9" s="12" t="s">
        <v>12</v>
      </c>
      <c r="E9" s="9" t="s">
        <v>13</v>
      </c>
      <c r="F9" s="8" t="s">
        <v>14</v>
      </c>
      <c r="G9" s="12" t="s">
        <v>15</v>
      </c>
      <c r="H9" s="10" t="s">
        <v>13</v>
      </c>
      <c r="I9" s="8" t="s">
        <v>14</v>
      </c>
      <c r="J9" s="12" t="s">
        <v>15</v>
      </c>
      <c r="K9" s="11" t="s">
        <v>13</v>
      </c>
      <c r="L9" s="8" t="s">
        <v>14</v>
      </c>
      <c r="M9" s="12" t="s">
        <v>15</v>
      </c>
      <c r="N9" s="11" t="s">
        <v>13</v>
      </c>
      <c r="O9" s="8" t="s">
        <v>14</v>
      </c>
      <c r="P9" s="12" t="s">
        <v>15</v>
      </c>
      <c r="Q9" s="11" t="s">
        <v>13</v>
      </c>
      <c r="R9" s="8" t="s">
        <v>14</v>
      </c>
      <c r="S9" s="12" t="s">
        <v>15</v>
      </c>
      <c r="T9" s="11" t="s">
        <v>13</v>
      </c>
      <c r="U9" s="8" t="s">
        <v>14</v>
      </c>
      <c r="V9" s="12" t="s">
        <v>15</v>
      </c>
      <c r="W9" s="11" t="s">
        <v>13</v>
      </c>
      <c r="X9" s="8" t="s">
        <v>14</v>
      </c>
      <c r="Y9" s="12" t="s">
        <v>15</v>
      </c>
      <c r="Z9" s="13" t="s">
        <v>13</v>
      </c>
    </row>
    <row r="10" spans="1:26" ht="42.75" customHeight="1" thickBot="1">
      <c r="A10" s="14"/>
      <c r="B10" s="15" t="s">
        <v>16</v>
      </c>
      <c r="C10" s="16">
        <v>54574718</v>
      </c>
      <c r="D10" s="75">
        <v>50714283.269999996</v>
      </c>
      <c r="E10" s="17">
        <f aca="true" t="shared" si="0" ref="E10:E27">D10/C10*100</f>
        <v>92.92633132799696</v>
      </c>
      <c r="F10" s="18">
        <v>51499988</v>
      </c>
      <c r="G10" s="76">
        <v>42442630.30999999</v>
      </c>
      <c r="H10" s="17">
        <f aca="true" t="shared" si="1" ref="H10:H27">G10/F10*100</f>
        <v>82.41289359135382</v>
      </c>
      <c r="I10" s="18">
        <v>8630847</v>
      </c>
      <c r="J10" s="18">
        <v>5786680.960000001</v>
      </c>
      <c r="K10" s="17">
        <f aca="true" t="shared" si="2" ref="K10:K27">J10/I10*100</f>
        <v>67.04650146155993</v>
      </c>
      <c r="L10" s="18"/>
      <c r="M10" s="18"/>
      <c r="N10" s="18"/>
      <c r="O10" s="19">
        <v>19681481</v>
      </c>
      <c r="P10" s="19">
        <v>15882158.070000002</v>
      </c>
      <c r="Q10" s="17">
        <f>P10/O10*100</f>
        <v>80.6959500151437</v>
      </c>
      <c r="R10" s="20"/>
      <c r="S10" s="20"/>
      <c r="T10" s="18"/>
      <c r="U10" s="19">
        <v>18723180</v>
      </c>
      <c r="V10" s="19">
        <v>17097632.74</v>
      </c>
      <c r="W10" s="17">
        <f aca="true" t="shared" si="3" ref="W10:W25">V10/U10*100</f>
        <v>91.3179958746324</v>
      </c>
      <c r="X10" s="19"/>
      <c r="Y10" s="19"/>
      <c r="Z10" s="21"/>
    </row>
    <row r="11" spans="1:26" ht="38.25" customHeight="1">
      <c r="A11" s="7"/>
      <c r="B11" s="22" t="s">
        <v>17</v>
      </c>
      <c r="C11" s="23">
        <v>9378204</v>
      </c>
      <c r="D11" s="77">
        <v>8669020.2</v>
      </c>
      <c r="E11" s="24">
        <f t="shared" si="0"/>
        <v>92.43795720374604</v>
      </c>
      <c r="F11" s="25">
        <v>9552422</v>
      </c>
      <c r="G11" s="78">
        <v>7654969.219999999</v>
      </c>
      <c r="H11" s="24">
        <f t="shared" si="1"/>
        <v>80.13642215555383</v>
      </c>
      <c r="I11" s="25">
        <v>2553466</v>
      </c>
      <c r="J11" s="25">
        <v>2071000.46</v>
      </c>
      <c r="K11" s="24">
        <f t="shared" si="2"/>
        <v>81.10546449414247</v>
      </c>
      <c r="L11" s="26"/>
      <c r="M11" s="25"/>
      <c r="N11" s="25"/>
      <c r="O11" s="26">
        <v>3419510</v>
      </c>
      <c r="P11" s="26">
        <v>2664015.93</v>
      </c>
      <c r="Q11" s="24">
        <f>P11/O11*100</f>
        <v>77.90636465458502</v>
      </c>
      <c r="R11" s="25"/>
      <c r="S11" s="25"/>
      <c r="T11" s="25"/>
      <c r="U11" s="26">
        <v>1200748</v>
      </c>
      <c r="V11" s="26">
        <v>930362.62</v>
      </c>
      <c r="W11" s="24">
        <f t="shared" si="3"/>
        <v>77.4819212690756</v>
      </c>
      <c r="X11" s="27">
        <v>1206002</v>
      </c>
      <c r="Y11" s="27">
        <v>895139.71</v>
      </c>
      <c r="Z11" s="28">
        <f aca="true" t="shared" si="4" ref="Z11:Z17">Y11/X11*100</f>
        <v>74.22373345981184</v>
      </c>
    </row>
    <row r="12" spans="1:26" ht="25.5">
      <c r="A12" s="7"/>
      <c r="B12" s="22" t="s">
        <v>18</v>
      </c>
      <c r="C12" s="23">
        <v>9092652</v>
      </c>
      <c r="D12" s="77">
        <v>7181000.859999999</v>
      </c>
      <c r="E12" s="24">
        <f t="shared" si="0"/>
        <v>78.97586820654745</v>
      </c>
      <c r="F12" s="25">
        <v>8944084</v>
      </c>
      <c r="G12" s="78">
        <v>6759554.799999998</v>
      </c>
      <c r="H12" s="24">
        <f t="shared" si="1"/>
        <v>75.57570792045331</v>
      </c>
      <c r="I12" s="25">
        <v>3516692</v>
      </c>
      <c r="J12" s="25">
        <v>2949189.2399999998</v>
      </c>
      <c r="K12" s="24">
        <f t="shared" si="2"/>
        <v>83.86259700877984</v>
      </c>
      <c r="L12" s="29"/>
      <c r="M12" s="29"/>
      <c r="N12" s="25"/>
      <c r="O12" s="26">
        <v>3180676</v>
      </c>
      <c r="P12" s="26">
        <v>2497587.2</v>
      </c>
      <c r="Q12" s="24">
        <f>P12/O12*100</f>
        <v>78.52378550974699</v>
      </c>
      <c r="R12" s="29"/>
      <c r="S12" s="29"/>
      <c r="T12" s="25"/>
      <c r="U12" s="26">
        <v>1017496</v>
      </c>
      <c r="V12" s="26">
        <v>423823.31000000006</v>
      </c>
      <c r="W12" s="24">
        <f t="shared" si="3"/>
        <v>41.6535603088366</v>
      </c>
      <c r="X12" s="27">
        <v>802950</v>
      </c>
      <c r="Y12" s="27">
        <v>572385.05</v>
      </c>
      <c r="Z12" s="28">
        <f t="shared" si="4"/>
        <v>71.28526682856966</v>
      </c>
    </row>
    <row r="13" spans="1:26" ht="25.5">
      <c r="A13" s="7"/>
      <c r="B13" s="22" t="s">
        <v>19</v>
      </c>
      <c r="C13" s="23">
        <v>14537191</v>
      </c>
      <c r="D13" s="77">
        <v>12779657.780000001</v>
      </c>
      <c r="E13" s="24">
        <f t="shared" si="0"/>
        <v>87.91009060828877</v>
      </c>
      <c r="F13" s="25">
        <v>14802391</v>
      </c>
      <c r="G13" s="78">
        <v>10956435.49</v>
      </c>
      <c r="H13" s="24">
        <f t="shared" si="1"/>
        <v>74.01801161717725</v>
      </c>
      <c r="I13" s="25">
        <v>4165156</v>
      </c>
      <c r="J13" s="25">
        <v>3173453.27</v>
      </c>
      <c r="K13" s="24">
        <f t="shared" si="2"/>
        <v>76.19050210844443</v>
      </c>
      <c r="L13" s="29">
        <v>991121</v>
      </c>
      <c r="M13" s="29">
        <v>715479.3899999999</v>
      </c>
      <c r="N13" s="24">
        <f>M13/L13*100</f>
        <v>72.18890428111199</v>
      </c>
      <c r="O13" s="26">
        <v>5421655</v>
      </c>
      <c r="P13" s="26">
        <v>4072894.0399999996</v>
      </c>
      <c r="Q13" s="24">
        <f>P13/O13*100</f>
        <v>75.1227077340775</v>
      </c>
      <c r="R13" s="29"/>
      <c r="S13" s="29"/>
      <c r="T13" s="25"/>
      <c r="U13" s="26">
        <v>2392032</v>
      </c>
      <c r="V13" s="26">
        <v>1764876.02</v>
      </c>
      <c r="W13" s="24">
        <f t="shared" si="3"/>
        <v>73.78145526481251</v>
      </c>
      <c r="X13" s="27">
        <v>1153089</v>
      </c>
      <c r="Y13" s="27">
        <v>880659.8900000002</v>
      </c>
      <c r="Z13" s="28">
        <f t="shared" si="4"/>
        <v>76.37397373489819</v>
      </c>
    </row>
    <row r="14" spans="1:26" ht="25.5">
      <c r="A14" s="7"/>
      <c r="B14" s="22" t="s">
        <v>20</v>
      </c>
      <c r="C14" s="23">
        <v>4508267</v>
      </c>
      <c r="D14" s="77">
        <v>3639446.73</v>
      </c>
      <c r="E14" s="24">
        <f t="shared" si="0"/>
        <v>80.72828716666514</v>
      </c>
      <c r="F14" s="25">
        <v>4424678</v>
      </c>
      <c r="G14" s="78">
        <v>3472327.84</v>
      </c>
      <c r="H14" s="24">
        <f t="shared" si="1"/>
        <v>78.47639624849538</v>
      </c>
      <c r="I14" s="25">
        <v>1073781</v>
      </c>
      <c r="J14" s="25">
        <v>925143.11</v>
      </c>
      <c r="K14" s="24">
        <f t="shared" si="2"/>
        <v>86.15752280958594</v>
      </c>
      <c r="L14" s="25"/>
      <c r="M14" s="25"/>
      <c r="N14" s="25"/>
      <c r="O14" s="26">
        <v>2438741</v>
      </c>
      <c r="P14" s="26">
        <v>1856761.66</v>
      </c>
      <c r="Q14" s="24">
        <f>P14/O14*100</f>
        <v>76.13607431047413</v>
      </c>
      <c r="R14" s="29"/>
      <c r="S14" s="29"/>
      <c r="T14" s="25"/>
      <c r="U14" s="26">
        <v>132561</v>
      </c>
      <c r="V14" s="26">
        <v>62527.19</v>
      </c>
      <c r="W14" s="24">
        <f t="shared" si="3"/>
        <v>47.16861671230603</v>
      </c>
      <c r="X14" s="27">
        <v>389595</v>
      </c>
      <c r="Y14" s="27">
        <v>244895.88</v>
      </c>
      <c r="Z14" s="28">
        <f t="shared" si="4"/>
        <v>62.8590921341393</v>
      </c>
    </row>
    <row r="15" spans="1:26" ht="25.5">
      <c r="A15" s="7"/>
      <c r="B15" s="22" t="s">
        <v>21</v>
      </c>
      <c r="C15" s="23">
        <v>4683304</v>
      </c>
      <c r="D15" s="77">
        <v>4591401.84</v>
      </c>
      <c r="E15" s="24">
        <f t="shared" si="0"/>
        <v>98.03766400814467</v>
      </c>
      <c r="F15" s="25">
        <v>5158304</v>
      </c>
      <c r="G15" s="78">
        <v>3752452.489999999</v>
      </c>
      <c r="H15" s="24">
        <f t="shared" si="1"/>
        <v>72.74585774704242</v>
      </c>
      <c r="I15" s="25">
        <v>1902275</v>
      </c>
      <c r="J15" s="25">
        <v>1609720.5999999996</v>
      </c>
      <c r="K15" s="24">
        <f t="shared" si="2"/>
        <v>84.62081455099812</v>
      </c>
      <c r="L15" s="25"/>
      <c r="M15" s="25"/>
      <c r="N15" s="25"/>
      <c r="O15" s="26"/>
      <c r="P15" s="26"/>
      <c r="Q15" s="24"/>
      <c r="R15" s="29"/>
      <c r="S15" s="29"/>
      <c r="T15" s="25"/>
      <c r="U15" s="26">
        <v>2050026</v>
      </c>
      <c r="V15" s="26">
        <v>1323989.6099999999</v>
      </c>
      <c r="W15" s="24">
        <f t="shared" si="3"/>
        <v>64.58403990973773</v>
      </c>
      <c r="X15" s="27">
        <v>398832</v>
      </c>
      <c r="Y15" s="27">
        <v>264441.34</v>
      </c>
      <c r="Z15" s="28">
        <f t="shared" si="4"/>
        <v>66.30394251213544</v>
      </c>
    </row>
    <row r="16" spans="1:26" ht="26.25" thickBot="1">
      <c r="A16" s="14"/>
      <c r="B16" s="30" t="s">
        <v>22</v>
      </c>
      <c r="C16" s="31">
        <v>34060586</v>
      </c>
      <c r="D16" s="79">
        <v>29938844.28</v>
      </c>
      <c r="E16" s="32">
        <f t="shared" si="0"/>
        <v>87.89879387277718</v>
      </c>
      <c r="F16" s="33">
        <v>26649296</v>
      </c>
      <c r="G16" s="80">
        <v>20772395.499999996</v>
      </c>
      <c r="H16" s="32">
        <f t="shared" si="1"/>
        <v>77.94725796884089</v>
      </c>
      <c r="I16" s="33">
        <v>6304749</v>
      </c>
      <c r="J16" s="33">
        <v>5518948.710000001</v>
      </c>
      <c r="K16" s="32">
        <f t="shared" si="2"/>
        <v>87.53637472324435</v>
      </c>
      <c r="L16" s="33"/>
      <c r="M16" s="33"/>
      <c r="N16" s="33"/>
      <c r="O16" s="34">
        <v>9442142</v>
      </c>
      <c r="P16" s="34">
        <v>7146590.500000001</v>
      </c>
      <c r="Q16" s="32">
        <f>P16/O16*100</f>
        <v>75.68823366562376</v>
      </c>
      <c r="R16" s="35"/>
      <c r="S16" s="35"/>
      <c r="T16" s="33"/>
      <c r="U16" s="34">
        <v>5904591</v>
      </c>
      <c r="V16" s="34">
        <v>4370087.350000001</v>
      </c>
      <c r="W16" s="32">
        <f t="shared" si="3"/>
        <v>74.01168599145987</v>
      </c>
      <c r="X16" s="27">
        <v>2798510</v>
      </c>
      <c r="Y16" s="27">
        <v>1995457.7299999997</v>
      </c>
      <c r="Z16" s="36">
        <f t="shared" si="4"/>
        <v>71.3042915694423</v>
      </c>
    </row>
    <row r="17" spans="1:26" ht="26.25" thickBot="1">
      <c r="A17" s="37"/>
      <c r="B17" s="38" t="s">
        <v>23</v>
      </c>
      <c r="C17" s="39">
        <f>SUM(C11:C16)</f>
        <v>76260204</v>
      </c>
      <c r="D17" s="81">
        <f>SUM(D11:D16)</f>
        <v>66799371.69</v>
      </c>
      <c r="E17" s="40">
        <f t="shared" si="0"/>
        <v>87.59401127487149</v>
      </c>
      <c r="F17" s="41">
        <f>SUM(F11:F16)</f>
        <v>69531175</v>
      </c>
      <c r="G17" s="82">
        <f>SUM(G11:G16)</f>
        <v>53368135.33999999</v>
      </c>
      <c r="H17" s="40">
        <f t="shared" si="1"/>
        <v>76.75425496548849</v>
      </c>
      <c r="I17" s="41">
        <f>SUM(I11:I16)</f>
        <v>19516119</v>
      </c>
      <c r="J17" s="41">
        <f>SUM(J11:J16)</f>
        <v>16247455.389999999</v>
      </c>
      <c r="K17" s="40">
        <f t="shared" si="2"/>
        <v>83.25146710777895</v>
      </c>
      <c r="L17" s="41">
        <f>SUM(L11:L16)</f>
        <v>991121</v>
      </c>
      <c r="M17" s="41">
        <f>SUM(M11:M16)</f>
        <v>715479.3899999999</v>
      </c>
      <c r="N17" s="40">
        <f>M17/L17*100</f>
        <v>72.18890428111199</v>
      </c>
      <c r="O17" s="41">
        <f>SUM(O11:O16)</f>
        <v>23902724</v>
      </c>
      <c r="P17" s="41">
        <f>SUM(P11:P16)</f>
        <v>18237849.330000002</v>
      </c>
      <c r="Q17" s="40">
        <f>P17/O17*100</f>
        <v>76.30029669421778</v>
      </c>
      <c r="R17" s="41">
        <f>SUM(R11:R16)</f>
        <v>0</v>
      </c>
      <c r="S17" s="41">
        <f>SUM(S11:S16)</f>
        <v>0</v>
      </c>
      <c r="T17" s="41">
        <f>SUM(T11:T16)</f>
        <v>0</v>
      </c>
      <c r="U17" s="41">
        <f>SUM(U11:U16)</f>
        <v>12697454</v>
      </c>
      <c r="V17" s="41">
        <f>SUM(V11:V16)</f>
        <v>8875666.100000001</v>
      </c>
      <c r="W17" s="40">
        <f t="shared" si="3"/>
        <v>69.90114789941356</v>
      </c>
      <c r="X17" s="41">
        <f>SUM(X11:X16)</f>
        <v>6748978</v>
      </c>
      <c r="Y17" s="41">
        <f>SUM(Y11:Y16)</f>
        <v>4852979.6</v>
      </c>
      <c r="Z17" s="42">
        <f t="shared" si="4"/>
        <v>71.90688130854774</v>
      </c>
    </row>
    <row r="18" spans="1:29" ht="25.5">
      <c r="A18" s="7"/>
      <c r="B18" s="43" t="s">
        <v>24</v>
      </c>
      <c r="C18" s="44">
        <v>1421753</v>
      </c>
      <c r="D18" s="83">
        <v>1061802.81</v>
      </c>
      <c r="E18" s="45">
        <f t="shared" si="0"/>
        <v>74.68264951788392</v>
      </c>
      <c r="F18" s="46">
        <v>1421753</v>
      </c>
      <c r="G18" s="84">
        <v>1098878.93</v>
      </c>
      <c r="H18" s="45">
        <f t="shared" si="1"/>
        <v>77.29042456741783</v>
      </c>
      <c r="I18" s="47">
        <v>1260800</v>
      </c>
      <c r="J18" s="47">
        <v>1019629.7500000001</v>
      </c>
      <c r="K18" s="45">
        <f t="shared" si="2"/>
        <v>80.87164895304569</v>
      </c>
      <c r="L18" s="46"/>
      <c r="M18" s="46"/>
      <c r="N18" s="46"/>
      <c r="O18" s="46"/>
      <c r="P18" s="46"/>
      <c r="Q18" s="45"/>
      <c r="R18" s="48"/>
      <c r="S18" s="48"/>
      <c r="T18" s="46"/>
      <c r="U18" s="49">
        <v>160053</v>
      </c>
      <c r="V18" s="49">
        <v>79249.18000000001</v>
      </c>
      <c r="W18" s="24">
        <f t="shared" si="3"/>
        <v>49.514335876241</v>
      </c>
      <c r="X18" s="48"/>
      <c r="Y18" s="48"/>
      <c r="Z18" s="50"/>
      <c r="AC18" s="3" t="s">
        <v>25</v>
      </c>
    </row>
    <row r="19" spans="1:26" ht="25.5">
      <c r="A19" s="7"/>
      <c r="B19" s="22" t="s">
        <v>26</v>
      </c>
      <c r="C19" s="51">
        <v>6510783</v>
      </c>
      <c r="D19" s="77">
        <v>6388142.7</v>
      </c>
      <c r="E19" s="24">
        <f t="shared" si="0"/>
        <v>98.11635098266983</v>
      </c>
      <c r="F19" s="25">
        <v>6648203</v>
      </c>
      <c r="G19" s="78">
        <v>5876735.800000001</v>
      </c>
      <c r="H19" s="24">
        <f t="shared" si="1"/>
        <v>88.39585373671653</v>
      </c>
      <c r="I19" s="47">
        <v>2186536</v>
      </c>
      <c r="J19" s="47">
        <v>1943583.4600000002</v>
      </c>
      <c r="K19" s="24">
        <f t="shared" si="2"/>
        <v>88.88870158094814</v>
      </c>
      <c r="L19" s="25"/>
      <c r="M19" s="25"/>
      <c r="N19" s="25"/>
      <c r="O19" s="26">
        <v>3298787</v>
      </c>
      <c r="P19" s="26">
        <v>2940311.88</v>
      </c>
      <c r="Q19" s="24">
        <f>P19/O19*100</f>
        <v>89.13312317527624</v>
      </c>
      <c r="R19" s="29"/>
      <c r="S19" s="29"/>
      <c r="T19" s="25"/>
      <c r="U19" s="49">
        <v>319095</v>
      </c>
      <c r="V19" s="49">
        <v>278738.79000000004</v>
      </c>
      <c r="W19" s="24">
        <f t="shared" si="3"/>
        <v>87.35291684294647</v>
      </c>
      <c r="X19" s="48">
        <v>774970</v>
      </c>
      <c r="Y19" s="48">
        <v>672506.1699999999</v>
      </c>
      <c r="Z19" s="28">
        <f aca="true" t="shared" si="5" ref="Z19:Z27">Y19/X19*100</f>
        <v>86.7783488393099</v>
      </c>
    </row>
    <row r="20" spans="1:26" ht="25.5">
      <c r="A20" s="7"/>
      <c r="B20" s="22" t="s">
        <v>27</v>
      </c>
      <c r="C20" s="51">
        <v>1769765</v>
      </c>
      <c r="D20" s="77">
        <v>1707137</v>
      </c>
      <c r="E20" s="24">
        <f t="shared" si="0"/>
        <v>96.46122507790582</v>
      </c>
      <c r="F20" s="25">
        <v>2220953</v>
      </c>
      <c r="G20" s="78">
        <v>1666301.2</v>
      </c>
      <c r="H20" s="24">
        <f t="shared" si="1"/>
        <v>75.02640533140503</v>
      </c>
      <c r="I20" s="47">
        <v>1383154</v>
      </c>
      <c r="J20" s="47">
        <v>1051522.23</v>
      </c>
      <c r="K20" s="24">
        <f t="shared" si="2"/>
        <v>76.02351075874414</v>
      </c>
      <c r="L20" s="25"/>
      <c r="M20" s="25"/>
      <c r="N20" s="25"/>
      <c r="O20" s="26"/>
      <c r="P20" s="26"/>
      <c r="Q20" s="24"/>
      <c r="R20" s="29"/>
      <c r="S20" s="29"/>
      <c r="T20" s="25"/>
      <c r="U20" s="49">
        <v>292100</v>
      </c>
      <c r="V20" s="49">
        <v>217554.18</v>
      </c>
      <c r="W20" s="24">
        <f t="shared" si="3"/>
        <v>74.4793495378295</v>
      </c>
      <c r="X20" s="26">
        <v>515799</v>
      </c>
      <c r="Y20" s="26">
        <v>367524.79</v>
      </c>
      <c r="Z20" s="28">
        <f t="shared" si="5"/>
        <v>71.25349021615008</v>
      </c>
    </row>
    <row r="21" spans="1:26" ht="25.5">
      <c r="A21" s="7"/>
      <c r="B21" s="22" t="s">
        <v>28</v>
      </c>
      <c r="C21" s="51">
        <v>2758660</v>
      </c>
      <c r="D21" s="77">
        <v>2503871.54</v>
      </c>
      <c r="E21" s="24">
        <f t="shared" si="0"/>
        <v>90.76404993728839</v>
      </c>
      <c r="F21" s="25">
        <v>3290270</v>
      </c>
      <c r="G21" s="78">
        <v>2481085.15</v>
      </c>
      <c r="H21" s="24">
        <f t="shared" si="1"/>
        <v>75.4067340978096</v>
      </c>
      <c r="I21" s="47">
        <v>1530081</v>
      </c>
      <c r="J21" s="47">
        <v>1195620.1099999999</v>
      </c>
      <c r="K21" s="24">
        <f t="shared" si="2"/>
        <v>78.14096835396295</v>
      </c>
      <c r="L21" s="25"/>
      <c r="M21" s="25"/>
      <c r="N21" s="25"/>
      <c r="O21" s="26"/>
      <c r="P21" s="26"/>
      <c r="Q21" s="24"/>
      <c r="R21" s="29"/>
      <c r="S21" s="29"/>
      <c r="T21" s="25"/>
      <c r="U21" s="49">
        <v>1098030</v>
      </c>
      <c r="V21" s="49">
        <v>903437.0800000001</v>
      </c>
      <c r="W21" s="24">
        <f t="shared" si="3"/>
        <v>82.27799604746684</v>
      </c>
      <c r="X21" s="26">
        <v>324635</v>
      </c>
      <c r="Y21" s="26">
        <v>254516.46</v>
      </c>
      <c r="Z21" s="28">
        <f t="shared" si="5"/>
        <v>78.40080706023687</v>
      </c>
    </row>
    <row r="22" spans="1:26" ht="27.75" customHeight="1">
      <c r="A22" s="7"/>
      <c r="B22" s="22" t="s">
        <v>29</v>
      </c>
      <c r="C22" s="51">
        <v>4561883</v>
      </c>
      <c r="D22" s="77">
        <v>4176312.95</v>
      </c>
      <c r="E22" s="24">
        <f t="shared" si="0"/>
        <v>91.54800660165989</v>
      </c>
      <c r="F22" s="25">
        <v>5643863</v>
      </c>
      <c r="G22" s="78">
        <v>3263572.36</v>
      </c>
      <c r="H22" s="24">
        <f t="shared" si="1"/>
        <v>57.825152027963824</v>
      </c>
      <c r="I22" s="47">
        <v>1765599</v>
      </c>
      <c r="J22" s="47">
        <v>1386436.68</v>
      </c>
      <c r="K22" s="24">
        <f t="shared" si="2"/>
        <v>78.52500369562964</v>
      </c>
      <c r="L22" s="25"/>
      <c r="M22" s="25"/>
      <c r="N22" s="25"/>
      <c r="O22" s="26"/>
      <c r="P22" s="26"/>
      <c r="Q22" s="24"/>
      <c r="R22" s="29"/>
      <c r="S22" s="29"/>
      <c r="T22" s="25"/>
      <c r="U22" s="49">
        <v>3200497</v>
      </c>
      <c r="V22" s="49">
        <v>1375119.73</v>
      </c>
      <c r="W22" s="24">
        <f t="shared" si="3"/>
        <v>42.965818433824495</v>
      </c>
      <c r="X22" s="26">
        <v>486867</v>
      </c>
      <c r="Y22" s="26">
        <v>369674.45</v>
      </c>
      <c r="Z22" s="28">
        <f t="shared" si="5"/>
        <v>75.92924761793262</v>
      </c>
    </row>
    <row r="23" spans="1:30" ht="26.25" thickBot="1">
      <c r="A23" s="7"/>
      <c r="B23" s="22" t="s">
        <v>30</v>
      </c>
      <c r="C23" s="51">
        <v>2020036</v>
      </c>
      <c r="D23" s="77">
        <v>1241162.55</v>
      </c>
      <c r="E23" s="24">
        <f t="shared" si="0"/>
        <v>61.44259557750457</v>
      </c>
      <c r="F23" s="25">
        <v>1792179</v>
      </c>
      <c r="G23" s="78">
        <v>1333248.3800000004</v>
      </c>
      <c r="H23" s="24">
        <f t="shared" si="1"/>
        <v>74.3925902490767</v>
      </c>
      <c r="I23" s="47">
        <v>1066864</v>
      </c>
      <c r="J23" s="47">
        <v>842562.5100000001</v>
      </c>
      <c r="K23" s="24">
        <f t="shared" si="2"/>
        <v>78.97562482190796</v>
      </c>
      <c r="L23" s="25"/>
      <c r="M23" s="25"/>
      <c r="N23" s="25"/>
      <c r="O23" s="26"/>
      <c r="P23" s="26"/>
      <c r="Q23" s="24"/>
      <c r="R23" s="29"/>
      <c r="S23" s="29"/>
      <c r="T23" s="25"/>
      <c r="U23" s="49">
        <v>213665</v>
      </c>
      <c r="V23" s="49">
        <v>160925.85</v>
      </c>
      <c r="W23" s="24">
        <f t="shared" si="3"/>
        <v>75.31689794772191</v>
      </c>
      <c r="X23" s="26">
        <v>439750</v>
      </c>
      <c r="Y23" s="26">
        <v>296232.10000000003</v>
      </c>
      <c r="Z23" s="28">
        <f t="shared" si="5"/>
        <v>67.36375213189312</v>
      </c>
      <c r="AD23" s="52"/>
    </row>
    <row r="24" spans="1:26" ht="37.5" customHeight="1" thickBot="1">
      <c r="A24" s="7"/>
      <c r="B24" s="53" t="s">
        <v>31</v>
      </c>
      <c r="C24" s="54">
        <f>SUM(C18:C23)</f>
        <v>19042880</v>
      </c>
      <c r="D24" s="85">
        <f>SUM(D18:D23)</f>
        <v>17078429.55</v>
      </c>
      <c r="E24" s="40">
        <f t="shared" si="0"/>
        <v>89.6840685337512</v>
      </c>
      <c r="F24" s="54">
        <f>SUM(F18:F23)</f>
        <v>21017221</v>
      </c>
      <c r="G24" s="85">
        <f>SUM(G18:G23)</f>
        <v>15719821.82</v>
      </c>
      <c r="H24" s="40">
        <f t="shared" si="1"/>
        <v>74.79495895294626</v>
      </c>
      <c r="I24" s="41">
        <f>SUM(I18:I23)</f>
        <v>9193034</v>
      </c>
      <c r="J24" s="41">
        <f>SUM(J18:J23)</f>
        <v>7439354.74</v>
      </c>
      <c r="K24" s="40">
        <f t="shared" si="2"/>
        <v>80.92382493092052</v>
      </c>
      <c r="L24" s="41">
        <f>SUM(L18:L23)</f>
        <v>0</v>
      </c>
      <c r="M24" s="41">
        <f>SUM(M18:M23)</f>
        <v>0</v>
      </c>
      <c r="N24" s="41">
        <f>SUM(N18:N23)</f>
        <v>0</v>
      </c>
      <c r="O24" s="41">
        <f>SUM(O18:O23)</f>
        <v>3298787</v>
      </c>
      <c r="P24" s="41">
        <f>SUM(P18:P23)</f>
        <v>2940311.88</v>
      </c>
      <c r="Q24" s="40">
        <f>P24/O24*100</f>
        <v>89.13312317527624</v>
      </c>
      <c r="R24" s="41"/>
      <c r="S24" s="41"/>
      <c r="T24" s="41"/>
      <c r="U24" s="41">
        <f>SUM(U18:U23)</f>
        <v>5283440</v>
      </c>
      <c r="V24" s="41">
        <f>SUM(V18:V23)</f>
        <v>3015024.81</v>
      </c>
      <c r="W24" s="40">
        <f t="shared" si="3"/>
        <v>57.065563534363974</v>
      </c>
      <c r="X24" s="41">
        <f>SUM(X18:X23)</f>
        <v>2542021</v>
      </c>
      <c r="Y24" s="41">
        <f>SUM(Y18:Y23)</f>
        <v>1960453.97</v>
      </c>
      <c r="Z24" s="42">
        <f t="shared" si="5"/>
        <v>77.1218636667439</v>
      </c>
    </row>
    <row r="25" spans="1:26" ht="22.5" customHeight="1" thickBot="1">
      <c r="A25" s="7"/>
      <c r="B25" s="55" t="s">
        <v>32</v>
      </c>
      <c r="C25" s="54">
        <f>C10+C17+C24</f>
        <v>149877802</v>
      </c>
      <c r="D25" s="85">
        <f>D10+D17+D24</f>
        <v>134592084.51</v>
      </c>
      <c r="E25" s="40">
        <f t="shared" si="0"/>
        <v>89.80121319766884</v>
      </c>
      <c r="F25" s="41">
        <f>F10+F17+F24</f>
        <v>142048384</v>
      </c>
      <c r="G25" s="82">
        <f>G10+G17+G24</f>
        <v>111530587.46999997</v>
      </c>
      <c r="H25" s="40">
        <f t="shared" si="1"/>
        <v>78.5159143169133</v>
      </c>
      <c r="I25" s="41">
        <f>I10+I17+I24</f>
        <v>37340000</v>
      </c>
      <c r="J25" s="41">
        <f>J10+J17+J24</f>
        <v>29473491.090000004</v>
      </c>
      <c r="K25" s="40">
        <f t="shared" si="2"/>
        <v>78.93275599892877</v>
      </c>
      <c r="L25" s="41">
        <f>L10+L17+L24</f>
        <v>991121</v>
      </c>
      <c r="M25" s="41">
        <f>M10+M17+M24</f>
        <v>715479.3899999999</v>
      </c>
      <c r="N25" s="40">
        <f>N10+N17+N24</f>
        <v>72.18890428111199</v>
      </c>
      <c r="O25" s="41">
        <f>O10+O17+O24</f>
        <v>46882992</v>
      </c>
      <c r="P25" s="41">
        <f>P10+P17+P24</f>
        <v>37060319.28000001</v>
      </c>
      <c r="Q25" s="40">
        <f>P25/O25*100</f>
        <v>79.04853700463488</v>
      </c>
      <c r="R25" s="41"/>
      <c r="S25" s="41"/>
      <c r="T25" s="41"/>
      <c r="U25" s="41">
        <f>U10+U17+U24</f>
        <v>36704074</v>
      </c>
      <c r="V25" s="41">
        <f>V10+V17+V24</f>
        <v>28988323.65</v>
      </c>
      <c r="W25" s="40">
        <f t="shared" si="3"/>
        <v>78.97849064384515</v>
      </c>
      <c r="X25" s="41">
        <f>X10+X17+X24</f>
        <v>9290999</v>
      </c>
      <c r="Y25" s="41">
        <f>Y10+Y17+Y24</f>
        <v>6813433.569999999</v>
      </c>
      <c r="Z25" s="42">
        <f t="shared" si="5"/>
        <v>73.33370254372</v>
      </c>
    </row>
    <row r="26" spans="1:26" ht="28.5" customHeight="1" thickBot="1">
      <c r="A26" s="37"/>
      <c r="B26" s="56" t="s">
        <v>33</v>
      </c>
      <c r="C26" s="57">
        <v>343337233</v>
      </c>
      <c r="D26" s="86">
        <v>316129319.89</v>
      </c>
      <c r="E26" s="58">
        <f t="shared" si="0"/>
        <v>92.07545512257332</v>
      </c>
      <c r="F26" s="59">
        <v>339887030.22</v>
      </c>
      <c r="G26" s="87">
        <v>269800549.08</v>
      </c>
      <c r="H26" s="58">
        <f t="shared" si="1"/>
        <v>79.37947761800888</v>
      </c>
      <c r="I26" s="60">
        <v>5852717</v>
      </c>
      <c r="J26" s="60">
        <v>4658146.370000001</v>
      </c>
      <c r="K26" s="58">
        <f t="shared" si="2"/>
        <v>79.58946878859854</v>
      </c>
      <c r="L26" s="61"/>
      <c r="M26" s="61"/>
      <c r="N26" s="58"/>
      <c r="O26" s="59">
        <v>210605733</v>
      </c>
      <c r="P26" s="60">
        <v>161357446.09999996</v>
      </c>
      <c r="Q26" s="58">
        <f>P26/O26*100</f>
        <v>76.61588495314132</v>
      </c>
      <c r="R26" s="59">
        <v>29972301.22</v>
      </c>
      <c r="S26" s="60">
        <v>26079438.639999997</v>
      </c>
      <c r="T26" s="58">
        <f>S26/R26*100</f>
        <v>87.01179948971564</v>
      </c>
      <c r="U26" s="61"/>
      <c r="V26" s="62"/>
      <c r="W26" s="45"/>
      <c r="X26" s="61">
        <v>12053774</v>
      </c>
      <c r="Y26" s="62">
        <v>9610589.49</v>
      </c>
      <c r="Z26" s="63">
        <f t="shared" si="5"/>
        <v>79.73095803853631</v>
      </c>
    </row>
    <row r="27" spans="1:26" ht="24.75" customHeight="1" thickBot="1">
      <c r="A27" s="14"/>
      <c r="B27" s="64" t="s">
        <v>34</v>
      </c>
      <c r="C27" s="65">
        <f>C25+C26</f>
        <v>493215035</v>
      </c>
      <c r="D27" s="88">
        <f>D25+D26</f>
        <v>450721404.4</v>
      </c>
      <c r="E27" s="66">
        <f t="shared" si="0"/>
        <v>91.38436025171049</v>
      </c>
      <c r="F27" s="65">
        <f>F25+F26</f>
        <v>481935414.22</v>
      </c>
      <c r="G27" s="88">
        <f>G25+G26</f>
        <v>381331136.54999995</v>
      </c>
      <c r="H27" s="66">
        <f t="shared" si="1"/>
        <v>79.12494606091036</v>
      </c>
      <c r="I27" s="67">
        <f>I25+I26</f>
        <v>43192717</v>
      </c>
      <c r="J27" s="67">
        <f>J25+J26</f>
        <v>34131637.46000001</v>
      </c>
      <c r="K27" s="66">
        <f t="shared" si="2"/>
        <v>79.021742160837</v>
      </c>
      <c r="L27" s="67">
        <f>L25+L26</f>
        <v>991121</v>
      </c>
      <c r="M27" s="67">
        <f>M25+M26</f>
        <v>715479.3899999999</v>
      </c>
      <c r="N27" s="66">
        <f>N25+N26</f>
        <v>72.18890428111199</v>
      </c>
      <c r="O27" s="67">
        <f>O25+O26</f>
        <v>257488725</v>
      </c>
      <c r="P27" s="67">
        <f>P25+P26</f>
        <v>198417765.37999997</v>
      </c>
      <c r="Q27" s="66">
        <f>P27/O27*100</f>
        <v>77.05881699480238</v>
      </c>
      <c r="R27" s="67">
        <f>R25+R26</f>
        <v>29972301.22</v>
      </c>
      <c r="S27" s="67">
        <f>S25+S26</f>
        <v>26079438.639999997</v>
      </c>
      <c r="T27" s="66">
        <f>S27/R27*100</f>
        <v>87.01179948971564</v>
      </c>
      <c r="U27" s="67">
        <f>U25+U26</f>
        <v>36704074</v>
      </c>
      <c r="V27" s="67">
        <f>V25+V26</f>
        <v>28988323.65</v>
      </c>
      <c r="W27" s="66">
        <f>V27/U27*100</f>
        <v>78.97849064384515</v>
      </c>
      <c r="X27" s="67">
        <f>X25+X26</f>
        <v>21344773</v>
      </c>
      <c r="Y27" s="67">
        <f>Y25+Y26</f>
        <v>16424023.059999999</v>
      </c>
      <c r="Z27" s="68">
        <f t="shared" si="5"/>
        <v>76.94634681755575</v>
      </c>
    </row>
    <row r="28" spans="6:39" ht="26.25" customHeight="1">
      <c r="F28" s="69"/>
      <c r="G28" s="89"/>
      <c r="H28" s="69"/>
      <c r="I28" s="70"/>
      <c r="J28" s="71"/>
      <c r="K28" s="70"/>
      <c r="L28" s="70"/>
      <c r="M28" s="70"/>
      <c r="N28" s="70"/>
      <c r="O28" s="70"/>
      <c r="P28" s="71"/>
      <c r="Q28" s="70"/>
      <c r="R28" s="70"/>
      <c r="S28" s="71"/>
      <c r="T28" s="70"/>
      <c r="U28" s="70"/>
      <c r="V28" s="70"/>
      <c r="W28" s="70"/>
      <c r="X28" s="70"/>
      <c r="Y28" s="71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</row>
  </sheetData>
  <sheetProtection/>
  <mergeCells count="11">
    <mergeCell ref="U8:W8"/>
    <mergeCell ref="X8:Z8"/>
    <mergeCell ref="B5:Z5"/>
    <mergeCell ref="C7:E8"/>
    <mergeCell ref="F7:H8"/>
    <mergeCell ref="I7:Z7"/>
    <mergeCell ref="B8:B9"/>
    <mergeCell ref="I8:K8"/>
    <mergeCell ref="L8:N8"/>
    <mergeCell ref="O8:Q8"/>
    <mergeCell ref="R8:T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Sveta</cp:lastModifiedBy>
  <dcterms:created xsi:type="dcterms:W3CDTF">2020-09-14T06:39:32Z</dcterms:created>
  <dcterms:modified xsi:type="dcterms:W3CDTF">2020-09-14T11:08:50Z</dcterms:modified>
  <cp:category/>
  <cp:version/>
  <cp:contentType/>
  <cp:contentStatus/>
</cp:coreProperties>
</file>