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<sst xmlns="http://schemas.openxmlformats.org/spreadsheetml/2006/main" count="56" uniqueCount="37">
  <si>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16 11 2015</t>
  </si>
  <si>
    <t>Інформація про надходження та використання коштів місцевих бюджетів Дергачівського району (станом на 16.11.2015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</si>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</sst>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2" xfId="335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9" fillId="0" borderId="12" xfId="337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9" fillId="0" borderId="21" xfId="334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9" fillId="0" borderId="21" xfId="333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5" applyBorder="1" applyAlignment="1">
      <alignment vertical="center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74" fontId="4" fillId="0" borderId="24" xfId="334" applyNumberFormat="1" applyFont="1" applyBorder="1" applyAlignment="1">
      <alignment vertical="center" wrapText="1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 wrapText="1"/>
    </xf>
    <xf numFmtId="1" fontId="4" fillId="0" borderId="29" xfId="333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" fontId="4" fillId="0" borderId="29" xfId="336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4" fontId="4" fillId="0" borderId="34" xfId="334" applyNumberFormat="1" applyFont="1" applyBorder="1" applyAlignment="1">
      <alignment vertical="center" wrapText="1"/>
      <protection/>
    </xf>
    <xf numFmtId="1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" fontId="4" fillId="0" borderId="33" xfId="333" applyNumberFormat="1" applyFont="1" applyFill="1" applyBorder="1" applyAlignment="1">
      <alignment vertical="center" wrapText="1"/>
      <protection/>
    </xf>
    <xf numFmtId="174" fontId="0" fillId="0" borderId="33" xfId="0" applyNumberFormat="1" applyFont="1" applyFill="1" applyBorder="1" applyAlignment="1">
      <alignment vertical="center" wrapText="1"/>
    </xf>
    <xf numFmtId="172" fontId="6" fillId="0" borderId="35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9" xfId="335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29" xfId="337" applyNumberFormat="1" applyFont="1" applyBorder="1" applyAlignment="1">
      <alignment vertical="center" wrapText="1"/>
      <protection/>
    </xf>
    <xf numFmtId="174" fontId="4" fillId="0" borderId="29" xfId="334" applyNumberFormat="1" applyFont="1" applyBorder="1" applyAlignment="1">
      <alignment vertical="center" wrapText="1"/>
      <protection/>
    </xf>
    <xf numFmtId="14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174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33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33" xfId="335" applyFont="1" applyBorder="1" applyAlignment="1">
      <alignment vertical="center"/>
      <protection/>
    </xf>
    <xf numFmtId="172" fontId="6" fillId="0" borderId="45" xfId="0" applyNumberFormat="1" applyFont="1" applyFill="1" applyBorder="1" applyAlignment="1">
      <alignment vertical="center"/>
    </xf>
    <xf numFmtId="174" fontId="9" fillId="0" borderId="33" xfId="337" applyNumberFormat="1" applyFont="1" applyBorder="1" applyAlignment="1">
      <alignment vertical="center" wrapText="1"/>
      <protection/>
    </xf>
    <xf numFmtId="174" fontId="9" fillId="0" borderId="33" xfId="334" applyNumberFormat="1" applyFont="1" applyBorder="1" applyAlignment="1">
      <alignment vertical="center" wrapText="1"/>
      <protection/>
    </xf>
    <xf numFmtId="174" fontId="6" fillId="0" borderId="43" xfId="0" applyNumberFormat="1" applyFont="1" applyFill="1" applyBorder="1" applyAlignment="1">
      <alignment vertical="center"/>
    </xf>
    <xf numFmtId="1" fontId="9" fillId="0" borderId="43" xfId="333" applyNumberFormat="1" applyFont="1" applyFill="1" applyBorder="1" applyAlignment="1">
      <alignment vertical="center" wrapText="1"/>
      <protection/>
    </xf>
    <xf numFmtId="172" fontId="6" fillId="0" borderId="4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118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3.5" thickBot="1"/>
    <row r="7" spans="1:26" ht="13.5" customHeight="1" thickBot="1">
      <c r="A7" s="6"/>
      <c r="B7" s="7"/>
      <c r="C7" s="130" t="s">
        <v>2</v>
      </c>
      <c r="D7" s="131"/>
      <c r="E7" s="132"/>
      <c r="F7" s="124" t="s">
        <v>3</v>
      </c>
      <c r="G7" s="125"/>
      <c r="H7" s="126"/>
      <c r="I7" s="115" t="s">
        <v>4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</row>
    <row r="8" spans="1:26" ht="27.75" customHeight="1" thickBot="1">
      <c r="A8" s="8"/>
      <c r="B8" s="136" t="s">
        <v>5</v>
      </c>
      <c r="C8" s="133"/>
      <c r="D8" s="134"/>
      <c r="E8" s="135"/>
      <c r="F8" s="127"/>
      <c r="G8" s="128"/>
      <c r="H8" s="129"/>
      <c r="I8" s="115" t="s">
        <v>6</v>
      </c>
      <c r="J8" s="116"/>
      <c r="K8" s="117"/>
      <c r="L8" s="115" t="s">
        <v>7</v>
      </c>
      <c r="M8" s="116"/>
      <c r="N8" s="117"/>
      <c r="O8" s="120" t="s">
        <v>8</v>
      </c>
      <c r="P8" s="121"/>
      <c r="Q8" s="121"/>
      <c r="R8" s="121" t="s">
        <v>9</v>
      </c>
      <c r="S8" s="121"/>
      <c r="T8" s="121"/>
      <c r="U8" s="123" t="s">
        <v>10</v>
      </c>
      <c r="V8" s="121"/>
      <c r="W8" s="121"/>
      <c r="X8" s="121" t="s">
        <v>11</v>
      </c>
      <c r="Y8" s="121"/>
      <c r="Z8" s="122"/>
    </row>
    <row r="9" spans="1:26" ht="87.75" customHeight="1" thickBot="1">
      <c r="A9" s="8"/>
      <c r="B9" s="133"/>
      <c r="C9" s="10" t="s">
        <v>12</v>
      </c>
      <c r="D9" s="11" t="s">
        <v>13</v>
      </c>
      <c r="E9" s="12" t="s">
        <v>14</v>
      </c>
      <c r="F9" s="13" t="s">
        <v>15</v>
      </c>
      <c r="G9" s="14" t="s">
        <v>16</v>
      </c>
      <c r="H9" s="15" t="s">
        <v>14</v>
      </c>
      <c r="I9" s="16" t="s">
        <v>15</v>
      </c>
      <c r="J9" s="17" t="s">
        <v>16</v>
      </c>
      <c r="K9" s="9" t="s">
        <v>14</v>
      </c>
      <c r="L9" s="16" t="s">
        <v>15</v>
      </c>
      <c r="M9" s="17" t="s">
        <v>16</v>
      </c>
      <c r="N9" s="9" t="s">
        <v>14</v>
      </c>
      <c r="O9" s="16" t="s">
        <v>15</v>
      </c>
      <c r="P9" s="17" t="s">
        <v>16</v>
      </c>
      <c r="Q9" s="9" t="s">
        <v>14</v>
      </c>
      <c r="R9" s="16" t="s">
        <v>15</v>
      </c>
      <c r="S9" s="17" t="s">
        <v>16</v>
      </c>
      <c r="T9" s="9" t="s">
        <v>14</v>
      </c>
      <c r="U9" s="16" t="s">
        <v>15</v>
      </c>
      <c r="V9" s="17" t="s">
        <v>16</v>
      </c>
      <c r="W9" s="9" t="s">
        <v>14</v>
      </c>
      <c r="X9" s="16" t="s">
        <v>15</v>
      </c>
      <c r="Y9" s="17" t="s">
        <v>16</v>
      </c>
      <c r="Z9" s="18" t="s">
        <v>14</v>
      </c>
    </row>
    <row r="10" spans="1:26" ht="42.75" customHeight="1" thickBot="1">
      <c r="A10" s="19"/>
      <c r="B10" s="20" t="s">
        <v>17</v>
      </c>
      <c r="C10" s="21">
        <v>22800189</v>
      </c>
      <c r="D10" s="21">
        <v>24015345.490000002</v>
      </c>
      <c r="E10" s="22">
        <f aca="true" t="shared" si="0" ref="E10:E29">D10/C10*100</f>
        <v>105.32958954857787</v>
      </c>
      <c r="F10" s="23">
        <v>23027203</v>
      </c>
      <c r="G10" s="23">
        <v>19905724.71</v>
      </c>
      <c r="H10" s="24">
        <f aca="true" t="shared" si="1" ref="H10:H29">G10/F10*100</f>
        <v>86.44438801360288</v>
      </c>
      <c r="I10" s="25">
        <v>2690308</v>
      </c>
      <c r="J10" s="25">
        <v>2197047.65</v>
      </c>
      <c r="K10" s="26">
        <f aca="true" t="shared" si="2" ref="K10:K29">J10/I10*100</f>
        <v>81.66528330585197</v>
      </c>
      <c r="L10" s="27"/>
      <c r="M10" s="28"/>
      <c r="N10" s="29"/>
      <c r="O10" s="30">
        <v>9741337</v>
      </c>
      <c r="P10" s="30">
        <v>8449884.239999998</v>
      </c>
      <c r="Q10" s="31">
        <f aca="true" t="shared" si="3" ref="Q10:Q15">P10/O10*100</f>
        <v>86.74255125348809</v>
      </c>
      <c r="R10" s="32"/>
      <c r="S10" s="32"/>
      <c r="T10" s="26"/>
      <c r="U10" s="30">
        <v>9720069</v>
      </c>
      <c r="V10" s="30">
        <v>8590482.559999999</v>
      </c>
      <c r="W10" s="26">
        <f aca="true" t="shared" si="4" ref="W10:W18">V10/U10*100</f>
        <v>88.3788228252289</v>
      </c>
      <c r="X10" s="30"/>
      <c r="Y10" s="30"/>
      <c r="Z10" s="33"/>
    </row>
    <row r="11" spans="1:26" ht="39.75" customHeight="1">
      <c r="A11" s="8"/>
      <c r="B11" s="34" t="s">
        <v>18</v>
      </c>
      <c r="C11" s="35">
        <v>3940643</v>
      </c>
      <c r="D11" s="35">
        <v>4251605.92</v>
      </c>
      <c r="E11" s="36">
        <f t="shared" si="0"/>
        <v>107.89117207521717</v>
      </c>
      <c r="F11" s="37">
        <v>2974400</v>
      </c>
      <c r="G11" s="37">
        <v>2452157.29</v>
      </c>
      <c r="H11" s="38">
        <f t="shared" si="1"/>
        <v>82.44208210059172</v>
      </c>
      <c r="I11" s="39">
        <v>887998</v>
      </c>
      <c r="J11" s="39">
        <v>789240.75</v>
      </c>
      <c r="K11" s="38">
        <f t="shared" si="2"/>
        <v>88.8786630150068</v>
      </c>
      <c r="L11" s="40"/>
      <c r="M11" s="40"/>
      <c r="N11" s="38"/>
      <c r="O11" s="40">
        <v>1237731</v>
      </c>
      <c r="P11" s="40">
        <v>1106893.95</v>
      </c>
      <c r="Q11" s="38">
        <f t="shared" si="3"/>
        <v>89.42928229154799</v>
      </c>
      <c r="R11" s="41"/>
      <c r="S11" s="41"/>
      <c r="T11" s="38"/>
      <c r="U11" s="40">
        <v>349157</v>
      </c>
      <c r="V11" s="40">
        <v>134734.23</v>
      </c>
      <c r="W11" s="38">
        <f t="shared" si="4"/>
        <v>38.588437293252035</v>
      </c>
      <c r="X11" s="40">
        <v>443528</v>
      </c>
      <c r="Y11" s="40">
        <v>365306.72</v>
      </c>
      <c r="Z11" s="42">
        <f aca="true" t="shared" si="5" ref="Z11:Z18">Y11/X11*100</f>
        <v>82.3638462509695</v>
      </c>
    </row>
    <row r="12" spans="1:26" ht="25.5">
      <c r="A12" s="8"/>
      <c r="B12" s="43" t="s">
        <v>19</v>
      </c>
      <c r="C12" s="35">
        <v>3022104</v>
      </c>
      <c r="D12" s="35">
        <v>3922067.85</v>
      </c>
      <c r="E12" s="44">
        <f t="shared" si="0"/>
        <v>129.77938052429698</v>
      </c>
      <c r="F12" s="37">
        <v>2841998</v>
      </c>
      <c r="G12" s="37">
        <v>2481991.03</v>
      </c>
      <c r="H12" s="45">
        <f t="shared" si="1"/>
        <v>87.33261001591134</v>
      </c>
      <c r="I12" s="39">
        <v>1076598</v>
      </c>
      <c r="J12" s="39">
        <v>902379.85</v>
      </c>
      <c r="K12" s="45">
        <f t="shared" si="2"/>
        <v>83.8177156190147</v>
      </c>
      <c r="L12" s="46"/>
      <c r="M12" s="46"/>
      <c r="N12" s="45"/>
      <c r="O12" s="47">
        <v>1034880</v>
      </c>
      <c r="P12" s="47">
        <v>939557.15</v>
      </c>
      <c r="Q12" s="45">
        <f t="shared" si="3"/>
        <v>90.78899485930737</v>
      </c>
      <c r="R12" s="48"/>
      <c r="S12" s="48"/>
      <c r="T12" s="45"/>
      <c r="U12" s="47">
        <v>203671</v>
      </c>
      <c r="V12" s="47">
        <v>181666.29</v>
      </c>
      <c r="W12" s="45">
        <f t="shared" si="4"/>
        <v>89.19595327758985</v>
      </c>
      <c r="X12" s="47">
        <v>442464</v>
      </c>
      <c r="Y12" s="47">
        <v>394163.19</v>
      </c>
      <c r="Z12" s="49">
        <f t="shared" si="5"/>
        <v>89.08367460403558</v>
      </c>
    </row>
    <row r="13" spans="1:26" ht="25.5">
      <c r="A13" s="8"/>
      <c r="B13" s="43" t="s">
        <v>20</v>
      </c>
      <c r="C13" s="35">
        <v>10091615</v>
      </c>
      <c r="D13" s="35">
        <v>9781568.379999999</v>
      </c>
      <c r="E13" s="44">
        <f t="shared" si="0"/>
        <v>96.92768085187554</v>
      </c>
      <c r="F13" s="37">
        <v>10123074</v>
      </c>
      <c r="G13" s="37">
        <v>9623130.979999999</v>
      </c>
      <c r="H13" s="45">
        <f t="shared" si="1"/>
        <v>95.06135171984319</v>
      </c>
      <c r="I13" s="39">
        <v>2332129</v>
      </c>
      <c r="J13" s="39">
        <v>2211988.77</v>
      </c>
      <c r="K13" s="45">
        <f t="shared" si="2"/>
        <v>94.8484740766913</v>
      </c>
      <c r="L13" s="50"/>
      <c r="M13" s="50"/>
      <c r="N13" s="45"/>
      <c r="O13" s="47">
        <v>2317663</v>
      </c>
      <c r="P13" s="47">
        <v>2202927.86</v>
      </c>
      <c r="Q13" s="45">
        <f t="shared" si="3"/>
        <v>95.04953308569883</v>
      </c>
      <c r="R13" s="48"/>
      <c r="S13" s="48"/>
      <c r="T13" s="45"/>
      <c r="U13" s="47">
        <v>3966572</v>
      </c>
      <c r="V13" s="47">
        <v>3821678.64</v>
      </c>
      <c r="W13" s="45">
        <f t="shared" si="4"/>
        <v>96.34713904096535</v>
      </c>
      <c r="X13" s="47">
        <v>1164018</v>
      </c>
      <c r="Y13" s="47">
        <v>1062081.5</v>
      </c>
      <c r="Z13" s="49">
        <f t="shared" si="5"/>
        <v>91.2427041506231</v>
      </c>
    </row>
    <row r="14" spans="1:26" ht="25.5">
      <c r="A14" s="8"/>
      <c r="B14" s="43" t="s">
        <v>21</v>
      </c>
      <c r="C14" s="35">
        <v>5693300</v>
      </c>
      <c r="D14" s="35">
        <v>6227638.35</v>
      </c>
      <c r="E14" s="44">
        <f t="shared" si="0"/>
        <v>109.38538896597754</v>
      </c>
      <c r="F14" s="37">
        <v>5965125</v>
      </c>
      <c r="G14" s="37">
        <v>5148050.8</v>
      </c>
      <c r="H14" s="45">
        <f t="shared" si="1"/>
        <v>86.30247983068251</v>
      </c>
      <c r="I14" s="39">
        <v>1214986</v>
      </c>
      <c r="J14" s="39">
        <v>1061668.46</v>
      </c>
      <c r="K14" s="45">
        <f t="shared" si="2"/>
        <v>87.38112702533198</v>
      </c>
      <c r="L14" s="47">
        <v>450816</v>
      </c>
      <c r="M14" s="47">
        <v>354360.2</v>
      </c>
      <c r="N14" s="45">
        <f>M14/L14*100</f>
        <v>78.60417553946621</v>
      </c>
      <c r="O14" s="47">
        <v>2830042</v>
      </c>
      <c r="P14" s="47">
        <v>2550203</v>
      </c>
      <c r="Q14" s="45">
        <f t="shared" si="3"/>
        <v>90.11184286310944</v>
      </c>
      <c r="R14" s="48"/>
      <c r="S14" s="48"/>
      <c r="T14" s="45"/>
      <c r="U14" s="47">
        <v>692099</v>
      </c>
      <c r="V14" s="47">
        <v>547161.74</v>
      </c>
      <c r="W14" s="45">
        <f t="shared" si="4"/>
        <v>79.05830524245808</v>
      </c>
      <c r="X14" s="47">
        <v>697386</v>
      </c>
      <c r="Y14" s="47">
        <v>585465.15</v>
      </c>
      <c r="Z14" s="49">
        <f t="shared" si="5"/>
        <v>83.9513769992515</v>
      </c>
    </row>
    <row r="15" spans="1:26" ht="25.5">
      <c r="A15" s="8"/>
      <c r="B15" s="43" t="s">
        <v>22</v>
      </c>
      <c r="C15" s="35">
        <v>1000287</v>
      </c>
      <c r="D15" s="35">
        <v>1027166.53</v>
      </c>
      <c r="E15" s="44">
        <f t="shared" si="0"/>
        <v>102.68718177882947</v>
      </c>
      <c r="F15" s="37">
        <v>1026213</v>
      </c>
      <c r="G15" s="37">
        <v>862576.88</v>
      </c>
      <c r="H15" s="45">
        <f t="shared" si="1"/>
        <v>84.05437077877595</v>
      </c>
      <c r="I15" s="39">
        <v>351902</v>
      </c>
      <c r="J15" s="39">
        <v>298447.92</v>
      </c>
      <c r="K15" s="45">
        <f t="shared" si="2"/>
        <v>84.8099527709419</v>
      </c>
      <c r="L15" s="51"/>
      <c r="M15" s="52"/>
      <c r="N15" s="53"/>
      <c r="O15" s="47">
        <v>414751</v>
      </c>
      <c r="P15" s="47">
        <v>362643.82</v>
      </c>
      <c r="Q15" s="45">
        <f t="shared" si="3"/>
        <v>87.43651492100079</v>
      </c>
      <c r="R15" s="48"/>
      <c r="S15" s="48"/>
      <c r="T15" s="45"/>
      <c r="U15" s="47">
        <v>23510</v>
      </c>
      <c r="V15" s="47">
        <v>12418.89</v>
      </c>
      <c r="W15" s="45">
        <f t="shared" si="4"/>
        <v>52.82386218630369</v>
      </c>
      <c r="X15" s="47">
        <v>184859</v>
      </c>
      <c r="Y15" s="47">
        <v>141238.4</v>
      </c>
      <c r="Z15" s="49">
        <f t="shared" si="5"/>
        <v>76.40331279515739</v>
      </c>
    </row>
    <row r="16" spans="1:26" ht="25.5">
      <c r="A16" s="8"/>
      <c r="B16" s="43" t="s">
        <v>23</v>
      </c>
      <c r="C16" s="35">
        <v>1229573</v>
      </c>
      <c r="D16" s="35">
        <v>1597324.81</v>
      </c>
      <c r="E16" s="44">
        <f t="shared" si="0"/>
        <v>129.90890414802539</v>
      </c>
      <c r="F16" s="37">
        <v>1542833</v>
      </c>
      <c r="G16" s="37">
        <v>1308857.03</v>
      </c>
      <c r="H16" s="45">
        <f t="shared" si="1"/>
        <v>84.83465352374495</v>
      </c>
      <c r="I16" s="39">
        <v>791143</v>
      </c>
      <c r="J16" s="39">
        <v>680309.72</v>
      </c>
      <c r="K16" s="45">
        <f t="shared" si="2"/>
        <v>85.99073998000361</v>
      </c>
      <c r="L16" s="51"/>
      <c r="M16" s="52"/>
      <c r="N16" s="54"/>
      <c r="O16" s="55"/>
      <c r="P16" s="55"/>
      <c r="Q16" s="45"/>
      <c r="R16" s="48"/>
      <c r="S16" s="48"/>
      <c r="T16" s="45"/>
      <c r="U16" s="47">
        <v>494997</v>
      </c>
      <c r="V16" s="47">
        <v>418847.5</v>
      </c>
      <c r="W16" s="45">
        <f t="shared" si="4"/>
        <v>84.6161693909256</v>
      </c>
      <c r="X16" s="47">
        <v>176659</v>
      </c>
      <c r="Y16" s="47">
        <v>156466.29</v>
      </c>
      <c r="Z16" s="49">
        <f t="shared" si="5"/>
        <v>88.56966811767305</v>
      </c>
    </row>
    <row r="17" spans="1:26" ht="26.25" thickBot="1">
      <c r="A17" s="56"/>
      <c r="B17" s="57" t="s">
        <v>24</v>
      </c>
      <c r="C17" s="35">
        <v>11355177</v>
      </c>
      <c r="D17" s="35">
        <v>14725271.53</v>
      </c>
      <c r="E17" s="58">
        <f t="shared" si="0"/>
        <v>129.6789255684874</v>
      </c>
      <c r="F17" s="37">
        <v>12844140</v>
      </c>
      <c r="G17" s="37">
        <v>8853571.579999998</v>
      </c>
      <c r="H17" s="59">
        <f t="shared" si="1"/>
        <v>68.93082432922716</v>
      </c>
      <c r="I17" s="60">
        <v>2117663</v>
      </c>
      <c r="J17" s="60">
        <v>1451576.08</v>
      </c>
      <c r="K17" s="59">
        <f t="shared" si="2"/>
        <v>68.54613222217132</v>
      </c>
      <c r="L17" s="61"/>
      <c r="M17" s="62"/>
      <c r="N17" s="63"/>
      <c r="O17" s="64">
        <v>5757491</v>
      </c>
      <c r="P17" s="64">
        <v>4177479.17</v>
      </c>
      <c r="Q17" s="59">
        <f>P17/O17*100</f>
        <v>72.55728528277334</v>
      </c>
      <c r="R17" s="65"/>
      <c r="S17" s="65"/>
      <c r="T17" s="59"/>
      <c r="U17" s="64">
        <v>3036670</v>
      </c>
      <c r="V17" s="64">
        <v>1877173.18</v>
      </c>
      <c r="W17" s="59">
        <f t="shared" si="4"/>
        <v>61.816831595135454</v>
      </c>
      <c r="X17" s="64">
        <v>1665274</v>
      </c>
      <c r="Y17" s="64">
        <v>1139948.92</v>
      </c>
      <c r="Z17" s="66">
        <f t="shared" si="5"/>
        <v>68.45413547560341</v>
      </c>
    </row>
    <row r="18" spans="1:26" ht="26.25" thickBot="1">
      <c r="A18" s="67"/>
      <c r="B18" s="68" t="s">
        <v>25</v>
      </c>
      <c r="C18" s="69">
        <f>SUM(C11:C17)</f>
        <v>36332699</v>
      </c>
      <c r="D18" s="69">
        <f>SUM(D11:D17)</f>
        <v>41532643.37</v>
      </c>
      <c r="E18" s="70">
        <f t="shared" si="0"/>
        <v>114.31202336495838</v>
      </c>
      <c r="F18" s="71">
        <f>SUM(F11:F17)</f>
        <v>37317783</v>
      </c>
      <c r="G18" s="71">
        <f>SUM(G11:G17)</f>
        <v>30730335.589999996</v>
      </c>
      <c r="H18" s="72">
        <f t="shared" si="1"/>
        <v>82.34769892412955</v>
      </c>
      <c r="I18" s="71">
        <f>SUM(I11:I17)</f>
        <v>8772419</v>
      </c>
      <c r="J18" s="71">
        <f>SUM(J11:J17)</f>
        <v>7395611.55</v>
      </c>
      <c r="K18" s="72">
        <f t="shared" si="2"/>
        <v>84.30527030229632</v>
      </c>
      <c r="L18" s="73">
        <f>SUM(L11:L17)</f>
        <v>450816</v>
      </c>
      <c r="M18" s="71">
        <f>SUM(M11:M17)</f>
        <v>354360.2</v>
      </c>
      <c r="N18" s="72">
        <f>M18/L18*100</f>
        <v>78.60417553946621</v>
      </c>
      <c r="O18" s="71">
        <f>SUM(O11:O17)</f>
        <v>13592558</v>
      </c>
      <c r="P18" s="71">
        <f>SUM(P11:P17)</f>
        <v>11339704.95</v>
      </c>
      <c r="Q18" s="72">
        <f>P18/O18*100</f>
        <v>83.42583456329558</v>
      </c>
      <c r="R18" s="74">
        <f>SUM(R11:R17)</f>
        <v>0</v>
      </c>
      <c r="S18" s="74">
        <f>SUM(S11:S17)</f>
        <v>0</v>
      </c>
      <c r="T18" s="72"/>
      <c r="U18" s="71">
        <f>SUM(U11:U17)</f>
        <v>8766676</v>
      </c>
      <c r="V18" s="71">
        <f>SUM(V11:V17)</f>
        <v>6993680.47</v>
      </c>
      <c r="W18" s="72">
        <f t="shared" si="4"/>
        <v>79.77573791936648</v>
      </c>
      <c r="X18" s="71">
        <f>SUM(X11:X17)</f>
        <v>4774188</v>
      </c>
      <c r="Y18" s="71">
        <f>SUM(Y11:Y17)</f>
        <v>3844670.17</v>
      </c>
      <c r="Z18" s="33">
        <f t="shared" si="5"/>
        <v>80.53034715013318</v>
      </c>
    </row>
    <row r="19" spans="1:26" ht="25.5">
      <c r="A19" s="8"/>
      <c r="B19" s="34" t="s">
        <v>26</v>
      </c>
      <c r="C19" s="75">
        <v>809286</v>
      </c>
      <c r="D19" s="75">
        <v>801490.78</v>
      </c>
      <c r="E19" s="76">
        <f t="shared" si="0"/>
        <v>99.03677809822486</v>
      </c>
      <c r="F19" s="77">
        <v>805875</v>
      </c>
      <c r="G19" s="77">
        <v>747524.83</v>
      </c>
      <c r="H19" s="38">
        <f t="shared" si="1"/>
        <v>92.75940189235303</v>
      </c>
      <c r="I19" s="78">
        <v>573311</v>
      </c>
      <c r="J19" s="78">
        <v>517451.03</v>
      </c>
      <c r="K19" s="38">
        <f t="shared" si="2"/>
        <v>90.25660243742053</v>
      </c>
      <c r="L19" s="79"/>
      <c r="M19" s="80"/>
      <c r="N19" s="81"/>
      <c r="O19" s="82"/>
      <c r="P19" s="82"/>
      <c r="Q19" s="38"/>
      <c r="R19" s="83"/>
      <c r="S19" s="83"/>
      <c r="T19" s="38"/>
      <c r="U19" s="40">
        <v>186881</v>
      </c>
      <c r="V19" s="40">
        <v>186672.56</v>
      </c>
      <c r="W19" s="38"/>
      <c r="X19" s="84"/>
      <c r="Y19" s="84"/>
      <c r="Z19" s="42"/>
    </row>
    <row r="20" spans="1:26" ht="25.5">
      <c r="A20" s="8"/>
      <c r="B20" s="43" t="s">
        <v>27</v>
      </c>
      <c r="C20" s="75">
        <v>1565016</v>
      </c>
      <c r="D20" s="75">
        <v>1711646.55</v>
      </c>
      <c r="E20" s="85">
        <f t="shared" si="0"/>
        <v>109.36926842920455</v>
      </c>
      <c r="F20" s="77">
        <v>1739868</v>
      </c>
      <c r="G20" s="77">
        <v>1492542.73</v>
      </c>
      <c r="H20" s="45">
        <f t="shared" si="1"/>
        <v>85.78482563045013</v>
      </c>
      <c r="I20" s="78">
        <v>524404</v>
      </c>
      <c r="J20" s="78">
        <v>461786.47</v>
      </c>
      <c r="K20" s="45">
        <f t="shared" si="2"/>
        <v>88.05929588637767</v>
      </c>
      <c r="L20" s="86"/>
      <c r="M20" s="52"/>
      <c r="N20" s="54"/>
      <c r="O20" s="47">
        <v>627734</v>
      </c>
      <c r="P20" s="47">
        <v>510333.87</v>
      </c>
      <c r="Q20" s="45">
        <f>P20/O20*100</f>
        <v>81.2977901467819</v>
      </c>
      <c r="R20" s="48"/>
      <c r="S20" s="48"/>
      <c r="T20" s="45"/>
      <c r="U20" s="47">
        <v>54215</v>
      </c>
      <c r="V20" s="47">
        <v>46445</v>
      </c>
      <c r="W20" s="45">
        <f aca="true" t="shared" si="6" ref="W20:W27">V20/U20*100</f>
        <v>85.66817301484829</v>
      </c>
      <c r="X20" s="47">
        <v>485739</v>
      </c>
      <c r="Y20" s="47">
        <v>426203.61</v>
      </c>
      <c r="Z20" s="49">
        <f aca="true" t="shared" si="7" ref="Z20:Z29">Y20/X20*100</f>
        <v>87.74333747135807</v>
      </c>
    </row>
    <row r="21" spans="1:26" ht="25.5">
      <c r="A21" s="8"/>
      <c r="B21" s="43" t="s">
        <v>28</v>
      </c>
      <c r="C21" s="75">
        <v>592880</v>
      </c>
      <c r="D21" s="75">
        <v>716503.49</v>
      </c>
      <c r="E21" s="85">
        <f t="shared" si="0"/>
        <v>120.85135103224935</v>
      </c>
      <c r="F21" s="77">
        <v>859300</v>
      </c>
      <c r="G21" s="77">
        <v>744056.88</v>
      </c>
      <c r="H21" s="45">
        <f t="shared" si="1"/>
        <v>86.5887210520191</v>
      </c>
      <c r="I21" s="78">
        <v>400860</v>
      </c>
      <c r="J21" s="78">
        <v>356400.91</v>
      </c>
      <c r="K21" s="45">
        <f t="shared" si="2"/>
        <v>88.90907299306491</v>
      </c>
      <c r="L21" s="86"/>
      <c r="M21" s="52"/>
      <c r="N21" s="54"/>
      <c r="O21" s="55"/>
      <c r="P21" s="55"/>
      <c r="Q21" s="45"/>
      <c r="R21" s="48"/>
      <c r="S21" s="48"/>
      <c r="T21" s="45"/>
      <c r="U21" s="47">
        <v>27060</v>
      </c>
      <c r="V21" s="47">
        <v>15259.7</v>
      </c>
      <c r="W21" s="45">
        <f t="shared" si="6"/>
        <v>56.392091648189215</v>
      </c>
      <c r="X21" s="47">
        <v>387713</v>
      </c>
      <c r="Y21" s="47">
        <v>333337.18</v>
      </c>
      <c r="Z21" s="49">
        <f t="shared" si="7"/>
        <v>85.9752394167851</v>
      </c>
    </row>
    <row r="22" spans="1:26" ht="25.5">
      <c r="A22" s="8"/>
      <c r="B22" s="43" t="s">
        <v>29</v>
      </c>
      <c r="C22" s="75">
        <v>1022249</v>
      </c>
      <c r="D22" s="75">
        <v>1126898.16</v>
      </c>
      <c r="E22" s="85">
        <f t="shared" si="0"/>
        <v>110.23714965727527</v>
      </c>
      <c r="F22" s="77">
        <v>1219649</v>
      </c>
      <c r="G22" s="77">
        <v>1126721.13</v>
      </c>
      <c r="H22" s="45">
        <f t="shared" si="1"/>
        <v>92.38076938529035</v>
      </c>
      <c r="I22" s="78">
        <v>481704</v>
      </c>
      <c r="J22" s="78">
        <v>461236.65</v>
      </c>
      <c r="K22" s="45">
        <f t="shared" si="2"/>
        <v>95.75105251357681</v>
      </c>
      <c r="L22" s="86"/>
      <c r="M22" s="52"/>
      <c r="N22" s="54"/>
      <c r="O22" s="47"/>
      <c r="P22" s="47"/>
      <c r="Q22" s="45"/>
      <c r="R22" s="48"/>
      <c r="S22" s="48"/>
      <c r="T22" s="45"/>
      <c r="U22" s="47">
        <v>474732</v>
      </c>
      <c r="V22" s="47">
        <v>441597.57</v>
      </c>
      <c r="W22" s="45">
        <f t="shared" si="6"/>
        <v>93.02039255832764</v>
      </c>
      <c r="X22" s="47">
        <v>219132</v>
      </c>
      <c r="Y22" s="47">
        <v>183754.69</v>
      </c>
      <c r="Z22" s="49">
        <f t="shared" si="7"/>
        <v>83.85570797510177</v>
      </c>
    </row>
    <row r="23" spans="1:26" ht="27.75" customHeight="1">
      <c r="A23" s="8"/>
      <c r="B23" s="43" t="s">
        <v>30</v>
      </c>
      <c r="C23" s="75">
        <v>1183942</v>
      </c>
      <c r="D23" s="75">
        <v>1318350.81</v>
      </c>
      <c r="E23" s="85">
        <f t="shared" si="0"/>
        <v>111.3526515657017</v>
      </c>
      <c r="F23" s="77">
        <v>1474842</v>
      </c>
      <c r="G23" s="77">
        <v>1201804.36</v>
      </c>
      <c r="H23" s="45">
        <f t="shared" si="1"/>
        <v>81.48699047084366</v>
      </c>
      <c r="I23" s="78">
        <v>744874</v>
      </c>
      <c r="J23" s="78">
        <v>615343.03</v>
      </c>
      <c r="K23" s="45">
        <f t="shared" si="2"/>
        <v>82.61035154938956</v>
      </c>
      <c r="L23" s="86"/>
      <c r="M23" s="52"/>
      <c r="N23" s="54"/>
      <c r="O23" s="47"/>
      <c r="P23" s="47"/>
      <c r="Q23" s="45"/>
      <c r="R23" s="48"/>
      <c r="S23" s="48"/>
      <c r="T23" s="45"/>
      <c r="U23" s="47">
        <v>341190</v>
      </c>
      <c r="V23" s="47">
        <v>294113.56</v>
      </c>
      <c r="W23" s="45">
        <f t="shared" si="6"/>
        <v>86.2022802544037</v>
      </c>
      <c r="X23" s="47">
        <v>275077</v>
      </c>
      <c r="Y23" s="47">
        <v>244633.85</v>
      </c>
      <c r="Z23" s="49">
        <f t="shared" si="7"/>
        <v>88.93286243488188</v>
      </c>
    </row>
    <row r="24" spans="1:30" ht="25.5">
      <c r="A24" s="8"/>
      <c r="B24" s="43" t="s">
        <v>31</v>
      </c>
      <c r="C24" s="75">
        <v>838472</v>
      </c>
      <c r="D24" s="75">
        <v>855663.88</v>
      </c>
      <c r="E24" s="85">
        <f t="shared" si="0"/>
        <v>102.05038212367259</v>
      </c>
      <c r="F24" s="77">
        <v>938872</v>
      </c>
      <c r="G24" s="77">
        <v>795748.3</v>
      </c>
      <c r="H24" s="45">
        <f t="shared" si="1"/>
        <v>84.75578140577204</v>
      </c>
      <c r="I24" s="78">
        <v>498501</v>
      </c>
      <c r="J24" s="78">
        <v>415299.88</v>
      </c>
      <c r="K24" s="45">
        <f t="shared" si="2"/>
        <v>83.30973859631175</v>
      </c>
      <c r="L24" s="86"/>
      <c r="M24" s="52"/>
      <c r="N24" s="54"/>
      <c r="O24" s="55"/>
      <c r="P24" s="55"/>
      <c r="Q24" s="45"/>
      <c r="R24" s="48"/>
      <c r="S24" s="48"/>
      <c r="T24" s="45"/>
      <c r="U24" s="47">
        <v>126054</v>
      </c>
      <c r="V24" s="47">
        <v>112526.64</v>
      </c>
      <c r="W24" s="45">
        <f t="shared" si="6"/>
        <v>89.26859917178352</v>
      </c>
      <c r="X24" s="47">
        <v>259476</v>
      </c>
      <c r="Y24" s="47">
        <v>219367.96</v>
      </c>
      <c r="Z24" s="49">
        <f t="shared" si="7"/>
        <v>84.5426783209237</v>
      </c>
      <c r="AD24" s="87"/>
    </row>
    <row r="25" spans="1:26" ht="26.25" thickBot="1">
      <c r="A25" s="56"/>
      <c r="B25" s="57" t="s">
        <v>32</v>
      </c>
      <c r="C25" s="75">
        <v>5976731</v>
      </c>
      <c r="D25" s="75">
        <v>8451311.34</v>
      </c>
      <c r="E25" s="88">
        <f t="shared" si="0"/>
        <v>141.40357563356957</v>
      </c>
      <c r="F25" s="77">
        <v>6899459</v>
      </c>
      <c r="G25" s="77">
        <v>4064166.96</v>
      </c>
      <c r="H25" s="59">
        <f t="shared" si="1"/>
        <v>58.90558897443988</v>
      </c>
      <c r="I25" s="78">
        <v>1687937</v>
      </c>
      <c r="J25" s="78">
        <v>990110.88</v>
      </c>
      <c r="K25" s="59">
        <f t="shared" si="2"/>
        <v>58.65804707166203</v>
      </c>
      <c r="L25" s="89"/>
      <c r="M25" s="62"/>
      <c r="N25" s="63"/>
      <c r="O25" s="64">
        <v>2446783</v>
      </c>
      <c r="P25" s="64">
        <v>1835880.16</v>
      </c>
      <c r="Q25" s="59">
        <f>P25/O25*100</f>
        <v>75.03240622482663</v>
      </c>
      <c r="R25" s="65"/>
      <c r="S25" s="65"/>
      <c r="T25" s="59"/>
      <c r="U25" s="64">
        <v>2430981</v>
      </c>
      <c r="V25" s="64">
        <v>993084.37</v>
      </c>
      <c r="W25" s="59">
        <f t="shared" si="6"/>
        <v>40.85117777555645</v>
      </c>
      <c r="X25" s="64">
        <v>196765</v>
      </c>
      <c r="Y25" s="64">
        <v>140260.55</v>
      </c>
      <c r="Z25" s="66">
        <f t="shared" si="7"/>
        <v>71.28328208776968</v>
      </c>
    </row>
    <row r="26" spans="1:26" ht="37.5" customHeight="1" thickBot="1">
      <c r="A26" s="8"/>
      <c r="B26" s="68" t="s">
        <v>33</v>
      </c>
      <c r="C26" s="69">
        <f>SUM(C19:C25)</f>
        <v>11988576</v>
      </c>
      <c r="D26" s="71">
        <f>SUM(D19:D25)</f>
        <v>14981865.010000002</v>
      </c>
      <c r="E26" s="90">
        <f t="shared" si="0"/>
        <v>124.96784447127001</v>
      </c>
      <c r="F26" s="91">
        <f>SUM(F19:F25)</f>
        <v>13937865</v>
      </c>
      <c r="G26" s="71">
        <f>SUM(G19:G25)</f>
        <v>10172565.19</v>
      </c>
      <c r="H26" s="72">
        <f t="shared" si="1"/>
        <v>72.9851034573803</v>
      </c>
      <c r="I26" s="71">
        <f>SUM(I19:I25)</f>
        <v>4911591</v>
      </c>
      <c r="J26" s="71">
        <f>SUM(J19:J25)</f>
        <v>3817628.8499999996</v>
      </c>
      <c r="K26" s="72">
        <f t="shared" si="2"/>
        <v>77.72692901342965</v>
      </c>
      <c r="L26" s="74">
        <f>SUM(L19:L25)</f>
        <v>0</v>
      </c>
      <c r="M26" s="74">
        <f>SUM(M19:M25)</f>
        <v>0</v>
      </c>
      <c r="N26" s="73">
        <f>SUM(N19:N25)</f>
        <v>0</v>
      </c>
      <c r="O26" s="71">
        <f>SUM(O19:O25)</f>
        <v>3074517</v>
      </c>
      <c r="P26" s="71">
        <f>SUM(P19:P25)</f>
        <v>2346214.03</v>
      </c>
      <c r="Q26" s="72">
        <f>P26/O26*100</f>
        <v>76.31162976168288</v>
      </c>
      <c r="R26" s="74"/>
      <c r="S26" s="74"/>
      <c r="T26" s="72"/>
      <c r="U26" s="71">
        <f>SUM(U19:U25)</f>
        <v>3641113</v>
      </c>
      <c r="V26" s="71">
        <f>SUM(V19:V25)</f>
        <v>2089699.4</v>
      </c>
      <c r="W26" s="72">
        <f t="shared" si="6"/>
        <v>57.39177553676582</v>
      </c>
      <c r="X26" s="71">
        <f>SUM(X19:X25)</f>
        <v>1823902</v>
      </c>
      <c r="Y26" s="71">
        <f>SUM(Y19:Y25)</f>
        <v>1547557.84</v>
      </c>
      <c r="Z26" s="33">
        <f t="shared" si="7"/>
        <v>84.84873858354233</v>
      </c>
    </row>
    <row r="27" spans="1:26" ht="22.5" customHeight="1" thickBot="1">
      <c r="A27" s="8"/>
      <c r="B27" s="8" t="s">
        <v>34</v>
      </c>
      <c r="C27" s="69">
        <f>C10+C18+C26</f>
        <v>71121464</v>
      </c>
      <c r="D27" s="71">
        <f>D10+D18+D26</f>
        <v>80529853.87</v>
      </c>
      <c r="E27" s="70">
        <f t="shared" si="0"/>
        <v>113.22862233263365</v>
      </c>
      <c r="F27" s="91">
        <f>F10+F18+F26</f>
        <v>74282851</v>
      </c>
      <c r="G27" s="71">
        <f>G10+G18+G26</f>
        <v>60808625.489999995</v>
      </c>
      <c r="H27" s="92">
        <f t="shared" si="1"/>
        <v>81.86092034889721</v>
      </c>
      <c r="I27" s="71">
        <f>I10+I18+I26</f>
        <v>16374318</v>
      </c>
      <c r="J27" s="71">
        <f>J10+J18+J26</f>
        <v>13410288.049999999</v>
      </c>
      <c r="K27" s="92">
        <f t="shared" si="2"/>
        <v>81.89829982537287</v>
      </c>
      <c r="L27" s="71">
        <f>L10+L18+L26</f>
        <v>450816</v>
      </c>
      <c r="M27" s="71">
        <f>M10+M18+M26</f>
        <v>354360.2</v>
      </c>
      <c r="N27" s="93">
        <f>N10+N18+N26</f>
        <v>78.60417553946621</v>
      </c>
      <c r="O27" s="71">
        <f>O10+O18+O26</f>
        <v>26408412</v>
      </c>
      <c r="P27" s="71">
        <f>P10+P18+P26</f>
        <v>22135803.22</v>
      </c>
      <c r="Q27" s="92">
        <f>P27/O27*100</f>
        <v>83.82103104116976</v>
      </c>
      <c r="R27" s="71"/>
      <c r="S27" s="71"/>
      <c r="T27" s="94"/>
      <c r="U27" s="71">
        <f>U10+U18+U26</f>
        <v>22127858</v>
      </c>
      <c r="V27" s="71">
        <f>V10+V18+V26</f>
        <v>17673862.429999996</v>
      </c>
      <c r="W27" s="92">
        <f t="shared" si="6"/>
        <v>79.8715466720728</v>
      </c>
      <c r="X27" s="71">
        <f>X10+X18+X26</f>
        <v>6598090</v>
      </c>
      <c r="Y27" s="71">
        <f>Y10+Y18+Y26</f>
        <v>5392228.01</v>
      </c>
      <c r="Z27" s="95">
        <f t="shared" si="7"/>
        <v>81.72407484590238</v>
      </c>
    </row>
    <row r="28" spans="1:26" ht="28.5" customHeight="1" thickBot="1">
      <c r="A28" s="96"/>
      <c r="B28" s="97" t="s">
        <v>35</v>
      </c>
      <c r="C28" s="98">
        <v>297206301</v>
      </c>
      <c r="D28" s="98">
        <v>280852287.34000003</v>
      </c>
      <c r="E28" s="99">
        <f t="shared" si="0"/>
        <v>94.49742027508361</v>
      </c>
      <c r="F28" s="100">
        <v>295617320</v>
      </c>
      <c r="G28" s="99">
        <v>250093474.80999994</v>
      </c>
      <c r="H28" s="92">
        <f t="shared" si="1"/>
        <v>84.60041340270588</v>
      </c>
      <c r="I28" s="101">
        <v>1634186</v>
      </c>
      <c r="J28" s="101">
        <v>1321094.67</v>
      </c>
      <c r="K28" s="92">
        <f t="shared" si="2"/>
        <v>80.84114476565091</v>
      </c>
      <c r="L28" s="102"/>
      <c r="M28" s="103"/>
      <c r="N28" s="104"/>
      <c r="O28" s="102">
        <v>87734339</v>
      </c>
      <c r="P28" s="103">
        <v>72568253.09999995</v>
      </c>
      <c r="Q28" s="92">
        <f>P28/O28*100</f>
        <v>82.7136260751904</v>
      </c>
      <c r="R28" s="102">
        <v>56510879</v>
      </c>
      <c r="S28" s="103">
        <v>46986226.84000001</v>
      </c>
      <c r="T28" s="92">
        <f>S28/R28*100</f>
        <v>83.1454538868525</v>
      </c>
      <c r="U28" s="102"/>
      <c r="V28" s="103"/>
      <c r="W28" s="92"/>
      <c r="X28" s="102">
        <v>9045432</v>
      </c>
      <c r="Y28" s="103">
        <v>7325056.58</v>
      </c>
      <c r="Z28" s="95">
        <f t="shared" si="7"/>
        <v>80.98072684643476</v>
      </c>
    </row>
    <row r="29" spans="1:26" ht="24.75" customHeight="1" thickBot="1">
      <c r="A29" s="56"/>
      <c r="B29" s="105" t="s">
        <v>36</v>
      </c>
      <c r="C29" s="106">
        <f>C27+C28</f>
        <v>368327765</v>
      </c>
      <c r="D29" s="107">
        <f>D27+D28</f>
        <v>361382141.21000004</v>
      </c>
      <c r="E29" s="70">
        <f t="shared" si="0"/>
        <v>98.11428177563536</v>
      </c>
      <c r="F29" s="108">
        <f>F27+F28</f>
        <v>369900171</v>
      </c>
      <c r="G29" s="107">
        <f>G27+G28</f>
        <v>310902100.29999995</v>
      </c>
      <c r="H29" s="72">
        <f t="shared" si="1"/>
        <v>84.05027212058249</v>
      </c>
      <c r="I29" s="108">
        <f>I27+I28</f>
        <v>18008504</v>
      </c>
      <c r="J29" s="108">
        <f>J27+J28</f>
        <v>14731382.719999999</v>
      </c>
      <c r="K29" s="72">
        <f t="shared" si="2"/>
        <v>81.80236803678972</v>
      </c>
      <c r="L29" s="107">
        <f>L27+L28</f>
        <v>450816</v>
      </c>
      <c r="M29" s="107">
        <f>M27+M28</f>
        <v>354360.2</v>
      </c>
      <c r="N29" s="26">
        <f>N27+N28</f>
        <v>78.60417553946621</v>
      </c>
      <c r="O29" s="107">
        <f>O27+O28</f>
        <v>114142751</v>
      </c>
      <c r="P29" s="107">
        <f>P27+P28</f>
        <v>94704056.31999995</v>
      </c>
      <c r="Q29" s="72">
        <f>P29/O29*100</f>
        <v>82.96983863653325</v>
      </c>
      <c r="R29" s="107">
        <f>R27+R28</f>
        <v>56510879</v>
      </c>
      <c r="S29" s="107">
        <f>S27+S28</f>
        <v>46986226.84000001</v>
      </c>
      <c r="T29" s="72">
        <f>S29/R29*100</f>
        <v>83.1454538868525</v>
      </c>
      <c r="U29" s="107">
        <f>U27+U28</f>
        <v>22127858</v>
      </c>
      <c r="V29" s="107">
        <f>V27+V28</f>
        <v>17673862.429999996</v>
      </c>
      <c r="W29" s="72">
        <f>V29/U29*100</f>
        <v>79.8715466720728</v>
      </c>
      <c r="X29" s="107">
        <f>X27+X28</f>
        <v>15643522</v>
      </c>
      <c r="Y29" s="107">
        <f>Y27+Y28</f>
        <v>12717284.59</v>
      </c>
      <c r="Z29" s="33">
        <f t="shared" si="7"/>
        <v>81.29425451634229</v>
      </c>
    </row>
    <row r="30" spans="6:25" ht="12.75">
      <c r="F30" s="3"/>
      <c r="G30" s="3"/>
      <c r="H30" s="3"/>
      <c r="I30" s="109"/>
      <c r="J30" s="110"/>
      <c r="K30" s="109"/>
      <c r="L30" s="109"/>
      <c r="M30" s="109"/>
      <c r="N30" s="109"/>
      <c r="O30" s="109"/>
      <c r="P30" s="110"/>
      <c r="Q30" s="109"/>
      <c r="R30" s="109"/>
      <c r="S30" s="110"/>
      <c r="T30" s="109"/>
      <c r="U30" s="109"/>
      <c r="V30" s="109"/>
      <c r="W30" s="109"/>
      <c r="X30" s="109"/>
      <c r="Y30" s="110"/>
    </row>
    <row r="31" spans="2:8" ht="12.75">
      <c r="B31" s="111"/>
      <c r="C31" s="111"/>
      <c r="D31" s="111"/>
      <c r="F31" s="112"/>
      <c r="G31" s="112"/>
      <c r="H31" s="112"/>
    </row>
    <row r="32" spans="6:8" ht="12.75">
      <c r="F32" s="112"/>
      <c r="G32" s="113"/>
      <c r="H32" s="112"/>
    </row>
    <row r="33" spans="6:8" ht="12.75">
      <c r="F33" s="112"/>
      <c r="G33" s="112"/>
      <c r="H33" s="112"/>
    </row>
    <row r="37" spans="6:7" ht="12.75">
      <c r="F37" s="114"/>
      <c r="G37" s="11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dcterms:created xsi:type="dcterms:W3CDTF">2015-11-16T10:56:02Z</dcterms:created>
  <dcterms:modified xsi:type="dcterms:W3CDTF">2015-11-16T11:44:41Z</dcterms:modified>
  <cp:category/>
  <cp:version/>
  <cp:contentType/>
  <cp:contentStatus/>
</cp:coreProperties>
</file>