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щопонеділка" sheetId="1" r:id="rId1"/>
    <sheet name="Лист1" sheetId="2" r:id="rId2"/>
  </sheets>
  <definedNames>
    <definedName name="_xlnm.Print_Titles" localSheetId="1">'Лист1'!$A:$A</definedName>
  </definedNames>
  <calcPr fullCalcOnLoad="1"/>
</workbook>
</file>

<file path=xl/sharedStrings.xml><?xml version="1.0" encoding="utf-8"?>
<sst xmlns="http://schemas.openxmlformats.org/spreadsheetml/2006/main" count="266" uniqueCount="59">
  <si>
    <t>Станом на 25.06.2018</t>
  </si>
  <si>
    <t>Аналіз виконання плану по доходах</t>
  </si>
  <si>
    <t>На 23.06.2018</t>
  </si>
  <si>
    <t>Назва бюджету</t>
  </si>
  <si>
    <t xml:space="preserve"> Уточ.пл.</t>
  </si>
  <si>
    <t>Факт</t>
  </si>
  <si>
    <t>Всього (без урах. трансф.)</t>
  </si>
  <si>
    <t>Всього</t>
  </si>
  <si>
    <t>Бюджет Дергачівського р-ну</t>
  </si>
  <si>
    <t>Бюджет міста Дергачі</t>
  </si>
  <si>
    <t>Бюджет селища Вільшани</t>
  </si>
  <si>
    <t>Бюджет селища Козача Лопань</t>
  </si>
  <si>
    <t>Бюджет селища Пересічне</t>
  </si>
  <si>
    <t>Бюджет селища Прудянка</t>
  </si>
  <si>
    <t>Бюджет селища Слатине</t>
  </si>
  <si>
    <t>Бюджет селища Солоницівка</t>
  </si>
  <si>
    <t>Бюджет с.Безруки</t>
  </si>
  <si>
    <t>Бюджет с.Польова</t>
  </si>
  <si>
    <t>Бюджет с.Протопопівка</t>
  </si>
  <si>
    <t>Бюджет с.Проходи</t>
  </si>
  <si>
    <t>Бюджет с.Руська Лозова</t>
  </si>
  <si>
    <t>Бюджет с.Токарівка</t>
  </si>
  <si>
    <t>Всього:</t>
  </si>
  <si>
    <t>Інформація про надходження та використання коштів місцевих бюджетів Дергачівського району (станом на 25.06.2018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</si>
  <si>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</si>
  <si>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</si>
  <si>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</si>
  <si>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</si>
  <si>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</si>
  <si>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</si>
  <si>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</si>
  <si>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</si>
  <si>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</si>
  <si>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</si>
  <si>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січень-червень</t>
  </si>
  <si>
    <t>червеньтравень</t>
  </si>
  <si>
    <t>%</t>
  </si>
  <si>
    <t>затерджено з урахуванням змін на 
січень-червень</t>
  </si>
  <si>
    <t>касові видатки  за 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</si>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</sst>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0"/>
      <name val="Arial"/>
      <family val="0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name val="Times New Roman"/>
      <family val="1"/>
    </font>
    <font>
      <b/>
      <sz val="13"/>
      <color indexed="56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7" fillId="0" borderId="0" xfId="333" applyFont="1" applyFill="1" applyBorder="1" applyAlignment="1">
      <alignment vertical="center"/>
      <protection/>
    </xf>
    <xf numFmtId="14" fontId="9" fillId="0" borderId="0" xfId="333" applyNumberFormat="1" applyFont="1" applyFill="1" applyAlignment="1">
      <alignment horizontal="left" vertical="center"/>
      <protection/>
    </xf>
    <xf numFmtId="14" fontId="9" fillId="25" borderId="0" xfId="333" applyNumberFormat="1" applyFont="1" applyFill="1" applyAlignment="1">
      <alignment horizontal="left" vertical="center"/>
      <protection/>
    </xf>
    <xf numFmtId="0" fontId="9" fillId="0" borderId="0" xfId="333" applyFont="1" applyFill="1" applyAlignment="1">
      <alignment vertical="center"/>
      <protection/>
    </xf>
    <xf numFmtId="0" fontId="7" fillId="0" borderId="0" xfId="333" applyFont="1" applyFill="1" applyAlignment="1">
      <alignment vertical="center"/>
      <protection/>
    </xf>
    <xf numFmtId="14" fontId="9" fillId="0" borderId="0" xfId="333" applyNumberFormat="1" applyFont="1" applyFill="1" applyAlignment="1">
      <alignment vertical="center"/>
      <protection/>
    </xf>
    <xf numFmtId="14" fontId="9" fillId="25" borderId="0" xfId="333" applyNumberFormat="1" applyFont="1" applyFill="1" applyAlignment="1">
      <alignment vertical="center"/>
      <protection/>
    </xf>
    <xf numFmtId="0" fontId="9" fillId="25" borderId="0" xfId="333" applyFont="1" applyFill="1" applyAlignment="1">
      <alignment vertical="center"/>
      <protection/>
    </xf>
    <xf numFmtId="0" fontId="10" fillId="0" borderId="0" xfId="333" applyFont="1" applyFill="1" applyAlignment="1">
      <alignment horizontal="center" vertical="center"/>
      <protection/>
    </xf>
    <xf numFmtId="0" fontId="10" fillId="0" borderId="0" xfId="333" applyFont="1" applyFill="1" applyAlignment="1">
      <alignment vertical="center"/>
      <protection/>
    </xf>
    <xf numFmtId="0" fontId="7" fillId="0" borderId="11" xfId="333" applyFont="1" applyFill="1" applyBorder="1" applyAlignment="1">
      <alignment vertical="center"/>
      <protection/>
    </xf>
    <xf numFmtId="0" fontId="11" fillId="4" borderId="11" xfId="333" applyFont="1" applyFill="1" applyBorder="1" applyAlignment="1">
      <alignment vertical="center"/>
      <protection/>
    </xf>
    <xf numFmtId="0" fontId="11" fillId="4" borderId="11" xfId="333" applyFont="1" applyFill="1" applyBorder="1" applyAlignment="1">
      <alignment horizontal="center" vertical="center"/>
      <protection/>
    </xf>
    <xf numFmtId="0" fontId="11" fillId="4" borderId="12" xfId="333" applyFont="1" applyFill="1" applyBorder="1" applyAlignment="1">
      <alignment horizontal="center" vertical="center"/>
      <protection/>
    </xf>
    <xf numFmtId="0" fontId="11" fillId="4" borderId="13" xfId="333" applyFont="1" applyFill="1" applyBorder="1" applyAlignment="1">
      <alignment horizontal="center" vertical="center"/>
      <protection/>
    </xf>
    <xf numFmtId="0" fontId="11" fillId="4" borderId="14" xfId="333" applyFont="1" applyFill="1" applyBorder="1" applyAlignment="1">
      <alignment horizontal="center" vertical="center"/>
      <protection/>
    </xf>
    <xf numFmtId="0" fontId="11" fillId="4" borderId="15" xfId="333" applyFont="1" applyFill="1" applyBorder="1" applyAlignment="1">
      <alignment horizontal="center" vertical="center"/>
      <protection/>
    </xf>
    <xf numFmtId="0" fontId="11" fillId="4" borderId="16" xfId="333" applyFont="1" applyFill="1" applyBorder="1" applyAlignment="1">
      <alignment horizontal="center" vertical="center"/>
      <protection/>
    </xf>
    <xf numFmtId="0" fontId="11" fillId="4" borderId="17" xfId="333" applyFont="1" applyFill="1" applyBorder="1" applyAlignment="1">
      <alignment horizontal="center" vertical="center"/>
      <protection/>
    </xf>
    <xf numFmtId="0" fontId="11" fillId="4" borderId="18" xfId="333" applyFont="1" applyFill="1" applyBorder="1" applyAlignment="1">
      <alignment horizontal="center" vertical="center"/>
      <protection/>
    </xf>
    <xf numFmtId="0" fontId="11" fillId="4" borderId="19" xfId="333" applyFont="1" applyFill="1" applyBorder="1" applyAlignment="1">
      <alignment horizontal="center" vertical="center"/>
      <protection/>
    </xf>
    <xf numFmtId="0" fontId="7" fillId="0" borderId="20" xfId="333" applyFont="1" applyFill="1" applyBorder="1" applyAlignment="1">
      <alignment vertical="center"/>
      <protection/>
    </xf>
    <xf numFmtId="0" fontId="11" fillId="4" borderId="21" xfId="333" applyFont="1" applyFill="1" applyBorder="1" applyAlignment="1">
      <alignment horizontal="center" vertical="center"/>
      <protection/>
    </xf>
    <xf numFmtId="0" fontId="11" fillId="4" borderId="22" xfId="333" applyFont="1" applyFill="1" applyBorder="1" applyAlignment="1">
      <alignment horizontal="center" vertical="center"/>
      <protection/>
    </xf>
    <xf numFmtId="0" fontId="11" fillId="4" borderId="23" xfId="333" applyFont="1" applyFill="1" applyBorder="1" applyAlignment="1">
      <alignment horizontal="center" vertical="center"/>
      <protection/>
    </xf>
    <xf numFmtId="0" fontId="11" fillId="4" borderId="24" xfId="333" applyFont="1" applyFill="1" applyBorder="1" applyAlignment="1">
      <alignment horizontal="center" vertical="center"/>
      <protection/>
    </xf>
    <xf numFmtId="0" fontId="11" fillId="4" borderId="10" xfId="333" applyFont="1" applyFill="1" applyBorder="1" applyAlignment="1">
      <alignment horizontal="center" vertical="center"/>
      <protection/>
    </xf>
    <xf numFmtId="0" fontId="11" fillId="4" borderId="25" xfId="333" applyFont="1" applyFill="1" applyBorder="1" applyAlignment="1">
      <alignment horizontal="center" vertical="center"/>
      <protection/>
    </xf>
    <xf numFmtId="0" fontId="11" fillId="4" borderId="26" xfId="333" applyFont="1" applyFill="1" applyBorder="1" applyAlignment="1">
      <alignment horizontal="center" vertical="center"/>
      <protection/>
    </xf>
    <xf numFmtId="0" fontId="11" fillId="4" borderId="27" xfId="333" applyFont="1" applyFill="1" applyBorder="1" applyAlignment="1">
      <alignment horizontal="center" vertical="center"/>
      <protection/>
    </xf>
    <xf numFmtId="0" fontId="11" fillId="4" borderId="27" xfId="333" applyFont="1" applyFill="1" applyBorder="1" applyAlignment="1">
      <alignment horizontal="center" vertical="center" wrapText="1"/>
      <protection/>
    </xf>
    <xf numFmtId="0" fontId="11" fillId="4" borderId="28" xfId="333" applyFont="1" applyFill="1" applyBorder="1" applyAlignment="1">
      <alignment horizontal="center" vertical="center"/>
      <protection/>
    </xf>
    <xf numFmtId="0" fontId="11" fillId="4" borderId="29" xfId="333" applyFont="1" applyFill="1" applyBorder="1" applyAlignment="1">
      <alignment horizontal="center" vertical="center"/>
      <protection/>
    </xf>
    <xf numFmtId="0" fontId="11" fillId="25" borderId="30" xfId="333" applyFont="1" applyFill="1" applyBorder="1" applyAlignment="1">
      <alignment horizontal="center" vertical="center" wrapText="1"/>
      <protection/>
    </xf>
    <xf numFmtId="0" fontId="11" fillId="25" borderId="13" xfId="333" applyFont="1" applyFill="1" applyBorder="1" applyAlignment="1">
      <alignment horizontal="center" vertical="center" wrapText="1"/>
      <protection/>
    </xf>
    <xf numFmtId="0" fontId="11" fillId="4" borderId="31" xfId="333" applyFont="1" applyFill="1" applyBorder="1" applyAlignment="1">
      <alignment horizontal="center" vertical="center" wrapText="1"/>
      <protection/>
    </xf>
    <xf numFmtId="0" fontId="11" fillId="4" borderId="32" xfId="333" applyFont="1" applyFill="1" applyBorder="1" applyAlignment="1">
      <alignment horizontal="center" vertical="center" wrapText="1"/>
      <protection/>
    </xf>
    <xf numFmtId="0" fontId="11" fillId="4" borderId="33" xfId="333" applyFont="1" applyFill="1" applyBorder="1" applyAlignment="1">
      <alignment horizontal="center" vertical="center" wrapText="1"/>
      <protection/>
    </xf>
    <xf numFmtId="0" fontId="11" fillId="4" borderId="34" xfId="333" applyFont="1" applyFill="1" applyBorder="1" applyAlignment="1">
      <alignment horizontal="center" vertical="center" wrapText="1"/>
      <protection/>
    </xf>
    <xf numFmtId="0" fontId="11" fillId="4" borderId="35" xfId="333" applyFont="1" applyFill="1" applyBorder="1" applyAlignment="1">
      <alignment horizontal="center" vertical="center" wrapText="1"/>
      <protection/>
    </xf>
    <xf numFmtId="0" fontId="12" fillId="0" borderId="36" xfId="333" applyFont="1" applyFill="1" applyBorder="1" applyAlignment="1">
      <alignment vertical="center"/>
      <protection/>
    </xf>
    <xf numFmtId="0" fontId="13" fillId="0" borderId="10" xfId="333" applyFont="1" applyFill="1" applyBorder="1" applyAlignment="1">
      <alignment horizontal="center" vertical="center" wrapText="1"/>
      <protection/>
    </xf>
    <xf numFmtId="0" fontId="13" fillId="25" borderId="10" xfId="333" applyFont="1" applyFill="1" applyBorder="1" applyAlignment="1">
      <alignment horizontal="center" vertical="center"/>
      <protection/>
    </xf>
    <xf numFmtId="172" fontId="11" fillId="0" borderId="10" xfId="333" applyNumberFormat="1" applyFont="1" applyFill="1" applyBorder="1" applyAlignment="1">
      <alignment horizontal="center" vertical="center"/>
      <protection/>
    </xf>
    <xf numFmtId="1" fontId="11" fillId="0" borderId="10" xfId="333" applyNumberFormat="1" applyFont="1" applyFill="1" applyBorder="1" applyAlignment="1">
      <alignment horizontal="center" vertical="center"/>
      <protection/>
    </xf>
    <xf numFmtId="172" fontId="11" fillId="0" borderId="10" xfId="333" applyNumberFormat="1" applyFont="1" applyFill="1" applyBorder="1" applyAlignment="1">
      <alignment horizontal="center" vertical="center"/>
      <protection/>
    </xf>
    <xf numFmtId="1" fontId="11" fillId="0" borderId="10" xfId="333" applyNumberFormat="1" applyFont="1" applyBorder="1" applyAlignment="1">
      <alignment horizontal="center" vertical="center"/>
      <protection/>
    </xf>
    <xf numFmtId="1" fontId="11" fillId="0" borderId="10" xfId="333" applyNumberFormat="1" applyFont="1" applyFill="1" applyBorder="1" applyAlignment="1">
      <alignment horizontal="center" vertical="center" wrapText="1"/>
      <protection/>
    </xf>
    <xf numFmtId="172" fontId="11" fillId="0" borderId="37" xfId="333" applyNumberFormat="1" applyFont="1" applyFill="1" applyBorder="1" applyAlignment="1">
      <alignment horizontal="center" vertical="center"/>
      <protection/>
    </xf>
    <xf numFmtId="0" fontId="9" fillId="0" borderId="10" xfId="333" applyFont="1" applyFill="1" applyBorder="1" applyAlignment="1">
      <alignment horizontal="center" vertical="center" wrapText="1"/>
      <protection/>
    </xf>
    <xf numFmtId="0" fontId="9" fillId="25" borderId="10" xfId="333" applyFont="1" applyFill="1" applyBorder="1" applyAlignment="1">
      <alignment horizontal="center" vertical="center"/>
      <protection/>
    </xf>
    <xf numFmtId="172" fontId="14" fillId="0" borderId="10" xfId="333" applyNumberFormat="1" applyFont="1" applyFill="1" applyBorder="1" applyAlignment="1">
      <alignment horizontal="center" vertical="center"/>
      <protection/>
    </xf>
    <xf numFmtId="1" fontId="14" fillId="0" borderId="10" xfId="333" applyNumberFormat="1" applyFont="1" applyFill="1" applyBorder="1" applyAlignment="1">
      <alignment horizontal="center" vertical="center"/>
      <protection/>
    </xf>
    <xf numFmtId="172" fontId="14" fillId="0" borderId="10" xfId="333" applyNumberFormat="1" applyFont="1" applyFill="1" applyBorder="1" applyAlignment="1">
      <alignment horizontal="center" vertical="center"/>
      <protection/>
    </xf>
    <xf numFmtId="1" fontId="14" fillId="0" borderId="10" xfId="333" applyNumberFormat="1" applyFont="1" applyBorder="1" applyAlignment="1">
      <alignment horizontal="center" vertical="center"/>
      <protection/>
    </xf>
    <xf numFmtId="172" fontId="14" fillId="0" borderId="37" xfId="333" applyNumberFormat="1" applyFont="1" applyFill="1" applyBorder="1" applyAlignment="1">
      <alignment horizontal="center" vertical="center"/>
      <protection/>
    </xf>
    <xf numFmtId="1" fontId="14" fillId="0" borderId="10" xfId="333" applyNumberFormat="1" applyFont="1" applyFill="1" applyBorder="1" applyAlignment="1">
      <alignment horizontal="center" vertical="center" wrapText="1"/>
      <protection/>
    </xf>
    <xf numFmtId="0" fontId="7" fillId="0" borderId="36" xfId="333" applyFont="1" applyFill="1" applyBorder="1" applyAlignment="1">
      <alignment vertical="center"/>
      <protection/>
    </xf>
    <xf numFmtId="0" fontId="9" fillId="0" borderId="38" xfId="333" applyFont="1" applyFill="1" applyBorder="1" applyAlignment="1">
      <alignment horizontal="center" vertical="center" wrapText="1"/>
      <protection/>
    </xf>
    <xf numFmtId="0" fontId="9" fillId="25" borderId="38" xfId="333" applyFont="1" applyFill="1" applyBorder="1" applyAlignment="1">
      <alignment horizontal="center" vertical="center"/>
      <protection/>
    </xf>
    <xf numFmtId="172" fontId="14" fillId="0" borderId="38" xfId="333" applyNumberFormat="1" applyFont="1" applyFill="1" applyBorder="1" applyAlignment="1">
      <alignment horizontal="center" vertical="center"/>
      <protection/>
    </xf>
    <xf numFmtId="1" fontId="14" fillId="0" borderId="38" xfId="333" applyNumberFormat="1" applyFont="1" applyFill="1" applyBorder="1" applyAlignment="1">
      <alignment horizontal="center" vertical="center"/>
      <protection/>
    </xf>
    <xf numFmtId="1" fontId="14" fillId="0" borderId="38" xfId="333" applyNumberFormat="1" applyFont="1" applyBorder="1" applyAlignment="1">
      <alignment horizontal="center" vertical="center"/>
      <protection/>
    </xf>
    <xf numFmtId="1" fontId="14" fillId="0" borderId="38" xfId="333" applyNumberFormat="1" applyFont="1" applyFill="1" applyBorder="1" applyAlignment="1">
      <alignment horizontal="center" vertical="center"/>
      <protection/>
    </xf>
    <xf numFmtId="1" fontId="14" fillId="0" borderId="38" xfId="333" applyNumberFormat="1" applyFont="1" applyFill="1" applyBorder="1" applyAlignment="1">
      <alignment horizontal="center" vertical="center" wrapText="1"/>
      <protection/>
    </xf>
    <xf numFmtId="172" fontId="14" fillId="0" borderId="33" xfId="333" applyNumberFormat="1" applyFont="1" applyFill="1" applyBorder="1" applyAlignment="1">
      <alignment horizontal="center" vertical="center"/>
      <protection/>
    </xf>
    <xf numFmtId="0" fontId="7" fillId="0" borderId="39" xfId="333" applyFont="1" applyFill="1" applyBorder="1" applyAlignment="1">
      <alignment vertical="center"/>
      <protection/>
    </xf>
    <xf numFmtId="0" fontId="13" fillId="0" borderId="17" xfId="333" applyFont="1" applyFill="1" applyBorder="1" applyAlignment="1">
      <alignment horizontal="center" vertical="center" wrapText="1"/>
      <protection/>
    </xf>
    <xf numFmtId="1" fontId="13" fillId="25" borderId="18" xfId="333" applyNumberFormat="1" applyFont="1" applyFill="1" applyBorder="1" applyAlignment="1">
      <alignment horizontal="center" vertical="center"/>
      <protection/>
    </xf>
    <xf numFmtId="172" fontId="11" fillId="0" borderId="18" xfId="333" applyNumberFormat="1" applyFont="1" applyFill="1" applyBorder="1" applyAlignment="1">
      <alignment horizontal="center" vertical="center"/>
      <protection/>
    </xf>
    <xf numFmtId="1" fontId="11" fillId="0" borderId="18" xfId="333" applyNumberFormat="1" applyFont="1" applyFill="1" applyBorder="1" applyAlignment="1">
      <alignment horizontal="center" vertical="center"/>
      <protection/>
    </xf>
    <xf numFmtId="172" fontId="11" fillId="0" borderId="18" xfId="333" applyNumberFormat="1" applyFont="1" applyFill="1" applyBorder="1" applyAlignment="1">
      <alignment horizontal="center" vertical="center"/>
      <protection/>
    </xf>
    <xf numFmtId="172" fontId="11" fillId="0" borderId="19" xfId="333" applyNumberFormat="1" applyFont="1" applyFill="1" applyBorder="1" applyAlignment="1">
      <alignment horizontal="center" vertical="center"/>
      <protection/>
    </xf>
    <xf numFmtId="0" fontId="9" fillId="0" borderId="40" xfId="333" applyFont="1" applyFill="1" applyBorder="1" applyAlignment="1">
      <alignment horizontal="center" vertical="center" wrapText="1"/>
      <protection/>
    </xf>
    <xf numFmtId="0" fontId="9" fillId="25" borderId="40" xfId="333" applyFont="1" applyFill="1" applyBorder="1" applyAlignment="1">
      <alignment horizontal="center" vertical="center"/>
      <protection/>
    </xf>
    <xf numFmtId="172" fontId="14" fillId="0" borderId="40" xfId="333" applyNumberFormat="1" applyFont="1" applyFill="1" applyBorder="1" applyAlignment="1">
      <alignment horizontal="center" vertical="center"/>
      <protection/>
    </xf>
    <xf numFmtId="1" fontId="14" fillId="0" borderId="40" xfId="333" applyNumberFormat="1" applyFont="1" applyFill="1" applyBorder="1" applyAlignment="1">
      <alignment horizontal="center" vertical="center"/>
      <protection/>
    </xf>
    <xf numFmtId="172" fontId="14" fillId="0" borderId="40" xfId="333" applyNumberFormat="1" applyFont="1" applyFill="1" applyBorder="1" applyAlignment="1">
      <alignment horizontal="center" vertical="center"/>
      <protection/>
    </xf>
    <xf numFmtId="1" fontId="14" fillId="0" borderId="40" xfId="333" applyNumberFormat="1" applyFont="1" applyBorder="1" applyAlignment="1">
      <alignment horizontal="center" vertical="center"/>
      <protection/>
    </xf>
    <xf numFmtId="1" fontId="14" fillId="0" borderId="40" xfId="333" applyNumberFormat="1" applyFont="1" applyFill="1" applyBorder="1" applyAlignment="1">
      <alignment horizontal="center" vertical="center" wrapText="1"/>
      <protection/>
    </xf>
    <xf numFmtId="173" fontId="0" fillId="0" borderId="10" xfId="334" applyNumberFormat="1" applyBorder="1" applyAlignment="1">
      <alignment vertical="center" wrapText="1"/>
      <protection/>
    </xf>
    <xf numFmtId="172" fontId="14" fillId="0" borderId="41" xfId="333" applyNumberFormat="1" applyFont="1" applyFill="1" applyBorder="1" applyAlignment="1">
      <alignment horizontal="center" vertical="center"/>
      <protection/>
    </xf>
    <xf numFmtId="173" fontId="15" fillId="0" borderId="0" xfId="333" applyNumberFormat="1" applyFont="1" applyFill="1" applyBorder="1" applyAlignment="1">
      <alignment vertical="center" wrapText="1"/>
      <protection/>
    </xf>
    <xf numFmtId="0" fontId="13" fillId="0" borderId="18" xfId="333" applyFont="1" applyFill="1" applyBorder="1" applyAlignment="1">
      <alignment horizontal="center" vertical="center" wrapText="1"/>
      <protection/>
    </xf>
    <xf numFmtId="1" fontId="13" fillId="25" borderId="18" xfId="333" applyNumberFormat="1" applyFont="1" applyFill="1" applyBorder="1" applyAlignment="1">
      <alignment horizontal="center" vertical="center"/>
      <protection/>
    </xf>
    <xf numFmtId="1" fontId="11" fillId="0" borderId="18" xfId="333" applyNumberFormat="1" applyFont="1" applyFill="1" applyBorder="1" applyAlignment="1">
      <alignment horizontal="center" vertical="center"/>
      <protection/>
    </xf>
    <xf numFmtId="0" fontId="13" fillId="0" borderId="30" xfId="333" applyFont="1" applyFill="1" applyBorder="1" applyAlignment="1">
      <alignment horizontal="center" vertical="center"/>
      <protection/>
    </xf>
    <xf numFmtId="1" fontId="13" fillId="25" borderId="42" xfId="333" applyNumberFormat="1" applyFont="1" applyFill="1" applyBorder="1" applyAlignment="1">
      <alignment horizontal="center" vertical="center"/>
      <protection/>
    </xf>
    <xf numFmtId="1" fontId="13" fillId="25" borderId="42" xfId="333" applyNumberFormat="1" applyFont="1" applyFill="1" applyBorder="1" applyAlignment="1">
      <alignment horizontal="center" vertical="center"/>
      <protection/>
    </xf>
    <xf numFmtId="172" fontId="11" fillId="0" borderId="42" xfId="333" applyNumberFormat="1" applyFont="1" applyFill="1" applyBorder="1" applyAlignment="1">
      <alignment horizontal="center" vertical="center"/>
      <protection/>
    </xf>
    <xf numFmtId="1" fontId="11" fillId="0" borderId="42" xfId="333" applyNumberFormat="1" applyFont="1" applyFill="1" applyBorder="1" applyAlignment="1">
      <alignment horizontal="center" vertical="center"/>
      <protection/>
    </xf>
    <xf numFmtId="1" fontId="11" fillId="0" borderId="42" xfId="333" applyNumberFormat="1" applyFont="1" applyFill="1" applyBorder="1" applyAlignment="1">
      <alignment horizontal="center" vertical="center"/>
      <protection/>
    </xf>
    <xf numFmtId="172" fontId="11" fillId="0" borderId="43" xfId="333" applyNumberFormat="1" applyFont="1" applyFill="1" applyBorder="1" applyAlignment="1">
      <alignment horizontal="center" vertical="center"/>
      <protection/>
    </xf>
    <xf numFmtId="0" fontId="12" fillId="0" borderId="39" xfId="333" applyFont="1" applyFill="1" applyBorder="1" applyAlignment="1">
      <alignment vertical="center"/>
      <protection/>
    </xf>
    <xf numFmtId="0" fontId="9" fillId="0" borderId="18" xfId="333" applyFont="1" applyFill="1" applyBorder="1" applyAlignment="1">
      <alignment horizontal="center" vertical="center"/>
      <protection/>
    </xf>
    <xf numFmtId="0" fontId="9" fillId="25" borderId="18" xfId="333" applyFont="1" applyFill="1" applyBorder="1" applyAlignment="1">
      <alignment horizontal="center" vertical="center"/>
      <protection/>
    </xf>
    <xf numFmtId="172" fontId="14" fillId="0" borderId="18" xfId="333" applyNumberFormat="1" applyFont="1" applyFill="1" applyBorder="1" applyAlignment="1">
      <alignment horizontal="center" vertical="center"/>
      <protection/>
    </xf>
    <xf numFmtId="1" fontId="14" fillId="0" borderId="18" xfId="333" applyNumberFormat="1" applyFont="1" applyFill="1" applyBorder="1" applyAlignment="1">
      <alignment horizontal="center" vertical="center"/>
      <protection/>
    </xf>
    <xf numFmtId="1" fontId="14" fillId="0" borderId="18" xfId="333" applyNumberFormat="1" applyFont="1" applyBorder="1" applyAlignment="1">
      <alignment horizontal="center" vertical="center"/>
      <protection/>
    </xf>
    <xf numFmtId="1" fontId="14" fillId="0" borderId="18" xfId="333" applyNumberFormat="1" applyFont="1" applyFill="1" applyBorder="1" applyAlignment="1">
      <alignment horizontal="center" vertical="center"/>
      <protection/>
    </xf>
    <xf numFmtId="172" fontId="14" fillId="0" borderId="19" xfId="333" applyNumberFormat="1" applyFont="1" applyFill="1" applyBorder="1" applyAlignment="1">
      <alignment horizontal="center" vertical="center"/>
      <protection/>
    </xf>
    <xf numFmtId="0" fontId="16" fillId="0" borderId="17" xfId="333" applyFont="1" applyFill="1" applyBorder="1" applyAlignment="1">
      <alignment horizontal="center" vertical="center"/>
      <protection/>
    </xf>
    <xf numFmtId="1" fontId="16" fillId="25" borderId="18" xfId="333" applyNumberFormat="1" applyFont="1" applyFill="1" applyBorder="1" applyAlignment="1">
      <alignment horizontal="center" vertical="center"/>
      <protection/>
    </xf>
    <xf numFmtId="1" fontId="16" fillId="25" borderId="18" xfId="333" applyNumberFormat="1" applyFont="1" applyFill="1" applyBorder="1" applyAlignment="1">
      <alignment horizontal="center" vertical="center"/>
      <protection/>
    </xf>
    <xf numFmtId="172" fontId="17" fillId="0" borderId="18" xfId="333" applyNumberFormat="1" applyFont="1" applyFill="1" applyBorder="1" applyAlignment="1">
      <alignment horizontal="center" vertical="center"/>
      <protection/>
    </xf>
    <xf numFmtId="1" fontId="16" fillId="0" borderId="18" xfId="333" applyNumberFormat="1" applyFont="1" applyFill="1" applyBorder="1" applyAlignment="1">
      <alignment horizontal="center" vertical="center"/>
      <protection/>
    </xf>
    <xf numFmtId="1" fontId="16" fillId="0" borderId="18" xfId="333" applyNumberFormat="1" applyFont="1" applyFill="1" applyBorder="1" applyAlignment="1">
      <alignment horizontal="center" vertical="center"/>
      <protection/>
    </xf>
    <xf numFmtId="1" fontId="17" fillId="0" borderId="18" xfId="333" applyNumberFormat="1" applyFont="1" applyFill="1" applyBorder="1" applyAlignment="1">
      <alignment horizontal="center" vertical="center"/>
      <protection/>
    </xf>
    <xf numFmtId="172" fontId="17" fillId="0" borderId="18" xfId="333" applyNumberFormat="1" applyFont="1" applyFill="1" applyBorder="1" applyAlignment="1">
      <alignment horizontal="center" vertical="center"/>
      <protection/>
    </xf>
    <xf numFmtId="1" fontId="17" fillId="0" borderId="18" xfId="333" applyNumberFormat="1" applyFont="1" applyFill="1" applyBorder="1" applyAlignment="1">
      <alignment horizontal="center" vertical="center"/>
      <protection/>
    </xf>
    <xf numFmtId="172" fontId="17" fillId="0" borderId="19" xfId="333" applyNumberFormat="1" applyFont="1" applyFill="1" applyBorder="1" applyAlignment="1">
      <alignment horizontal="center" vertical="center"/>
      <protection/>
    </xf>
    <xf numFmtId="0" fontId="18" fillId="0" borderId="0" xfId="333" applyFont="1" applyFill="1" applyAlignment="1">
      <alignment vertical="center"/>
      <protection/>
    </xf>
    <xf numFmtId="0" fontId="19" fillId="0" borderId="0" xfId="333" applyFont="1" applyFill="1" applyAlignment="1">
      <alignment vertical="center"/>
      <protection/>
    </xf>
    <xf numFmtId="2" fontId="19" fillId="0" borderId="0" xfId="333" applyNumberFormat="1" applyFont="1" applyFill="1" applyAlignment="1">
      <alignment vertical="center"/>
      <protection/>
    </xf>
    <xf numFmtId="1" fontId="19" fillId="0" borderId="0" xfId="333" applyNumberFormat="1" applyFont="1" applyFill="1" applyAlignment="1">
      <alignment vertical="center"/>
      <protection/>
    </xf>
    <xf numFmtId="1" fontId="9" fillId="0" borderId="0" xfId="333" applyNumberFormat="1" applyFont="1" applyFill="1" applyAlignment="1">
      <alignment vertical="center"/>
      <protection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аналіз ЧЕРВЕНЬ 25 06.2018" xfId="333"/>
    <cellStyle name="Обычный_ВИДАТКИ 11 06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1"/>
  <sheetViews>
    <sheetView tabSelected="1" zoomScale="80" zoomScaleNormal="80" workbookViewId="0" topLeftCell="A1">
      <pane xSplit="2" ySplit="9" topLeftCell="O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1" sqref="A31:IV36"/>
    </sheetView>
  </sheetViews>
  <sheetFormatPr defaultColWidth="9.00390625" defaultRowHeight="12.75"/>
  <cols>
    <col min="1" max="1" width="0.875" style="10" customWidth="1"/>
    <col min="2" max="2" width="23.375" style="14" customWidth="1"/>
    <col min="3" max="4" width="18.125" style="17" customWidth="1"/>
    <col min="5" max="5" width="12.875" style="14" customWidth="1"/>
    <col min="6" max="6" width="15.75390625" style="13" customWidth="1"/>
    <col min="7" max="7" width="15.875" style="13" customWidth="1"/>
    <col min="8" max="8" width="6.125" style="14" customWidth="1"/>
    <col min="9" max="9" width="14.75390625" style="14" customWidth="1"/>
    <col min="10" max="10" width="16.125" style="14" customWidth="1"/>
    <col min="11" max="11" width="6.125" style="14" customWidth="1"/>
    <col min="12" max="12" width="13.625" style="14" customWidth="1"/>
    <col min="13" max="13" width="10.75390625" style="14" customWidth="1"/>
    <col min="14" max="14" width="6.125" style="14" customWidth="1"/>
    <col min="15" max="15" width="13.625" style="14" customWidth="1"/>
    <col min="16" max="16" width="14.375" style="14" customWidth="1"/>
    <col min="17" max="17" width="6.75390625" style="14" customWidth="1"/>
    <col min="18" max="18" width="12.125" style="14" customWidth="1"/>
    <col min="19" max="19" width="11.75390625" style="14" customWidth="1"/>
    <col min="20" max="20" width="7.125" style="14" customWidth="1"/>
    <col min="21" max="21" width="13.25390625" style="14" customWidth="1"/>
    <col min="22" max="22" width="12.75390625" style="14" customWidth="1"/>
    <col min="23" max="23" width="7.75390625" style="14" customWidth="1"/>
    <col min="24" max="24" width="22.125" style="14" customWidth="1"/>
    <col min="25" max="25" width="11.875" style="14" customWidth="1"/>
    <col min="26" max="26" width="6.625" style="14" customWidth="1"/>
    <col min="27" max="29" width="9.125" style="14" customWidth="1"/>
    <col min="30" max="30" width="11.875" style="14" customWidth="1"/>
    <col min="31" max="16384" width="9.125" style="14" customWidth="1"/>
  </cols>
  <sheetData>
    <row r="1" spans="2:26" ht="12.75">
      <c r="B1" s="11"/>
      <c r="C1" s="12"/>
      <c r="D1" s="12"/>
      <c r="E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2:26" ht="12.75">
      <c r="B2" s="15">
        <v>43276</v>
      </c>
      <c r="C2" s="16"/>
      <c r="D2" s="16"/>
      <c r="E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2:26" ht="12.75">
      <c r="B3" s="13"/>
      <c r="E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2.75">
      <c r="B4" s="13"/>
      <c r="E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20.25">
      <c r="B5" s="18" t="s">
        <v>23</v>
      </c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2:26" ht="13.5" thickBot="1">
      <c r="B6" s="13"/>
      <c r="E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 customHeight="1" thickBot="1">
      <c r="A7" s="20"/>
      <c r="B7" s="21"/>
      <c r="C7" s="22" t="s">
        <v>24</v>
      </c>
      <c r="D7" s="23"/>
      <c r="E7" s="24"/>
      <c r="F7" s="25" t="s">
        <v>25</v>
      </c>
      <c r="G7" s="26"/>
      <c r="H7" s="27"/>
      <c r="I7" s="28" t="s">
        <v>26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0"/>
    </row>
    <row r="8" spans="1:26" ht="27.75" customHeight="1" thickBot="1">
      <c r="A8" s="31"/>
      <c r="B8" s="32" t="s">
        <v>27</v>
      </c>
      <c r="C8" s="33"/>
      <c r="D8" s="33"/>
      <c r="E8" s="34"/>
      <c r="F8" s="35"/>
      <c r="G8" s="36"/>
      <c r="H8" s="37"/>
      <c r="I8" s="28" t="s">
        <v>28</v>
      </c>
      <c r="J8" s="29"/>
      <c r="K8" s="30"/>
      <c r="L8" s="28" t="s">
        <v>29</v>
      </c>
      <c r="M8" s="29"/>
      <c r="N8" s="30"/>
      <c r="O8" s="38" t="s">
        <v>30</v>
      </c>
      <c r="P8" s="39"/>
      <c r="Q8" s="39"/>
      <c r="R8" s="39" t="s">
        <v>31</v>
      </c>
      <c r="S8" s="39"/>
      <c r="T8" s="39"/>
      <c r="U8" s="40" t="s">
        <v>32</v>
      </c>
      <c r="V8" s="39"/>
      <c r="W8" s="39"/>
      <c r="X8" s="39" t="s">
        <v>33</v>
      </c>
      <c r="Y8" s="39"/>
      <c r="Z8" s="41"/>
    </row>
    <row r="9" spans="1:26" ht="87.75" customHeight="1">
      <c r="A9" s="31"/>
      <c r="B9" s="42"/>
      <c r="C9" s="43" t="s">
        <v>34</v>
      </c>
      <c r="D9" s="44" t="s">
        <v>35</v>
      </c>
      <c r="E9" s="45" t="s">
        <v>36</v>
      </c>
      <c r="F9" s="46" t="s">
        <v>37</v>
      </c>
      <c r="G9" s="45" t="s">
        <v>38</v>
      </c>
      <c r="H9" s="47" t="s">
        <v>36</v>
      </c>
      <c r="I9" s="46" t="s">
        <v>37</v>
      </c>
      <c r="J9" s="45" t="s">
        <v>38</v>
      </c>
      <c r="K9" s="48" t="s">
        <v>36</v>
      </c>
      <c r="L9" s="46" t="s">
        <v>37</v>
      </c>
      <c r="M9" s="45" t="s">
        <v>38</v>
      </c>
      <c r="N9" s="48" t="s">
        <v>36</v>
      </c>
      <c r="O9" s="46" t="s">
        <v>37</v>
      </c>
      <c r="P9" s="45" t="s">
        <v>38</v>
      </c>
      <c r="Q9" s="48" t="s">
        <v>36</v>
      </c>
      <c r="R9" s="46" t="s">
        <v>37</v>
      </c>
      <c r="S9" s="45" t="s">
        <v>38</v>
      </c>
      <c r="T9" s="48" t="s">
        <v>36</v>
      </c>
      <c r="U9" s="46" t="s">
        <v>37</v>
      </c>
      <c r="V9" s="45" t="s">
        <v>38</v>
      </c>
      <c r="W9" s="48" t="s">
        <v>36</v>
      </c>
      <c r="X9" s="46" t="s">
        <v>37</v>
      </c>
      <c r="Y9" s="45" t="s">
        <v>38</v>
      </c>
      <c r="Z9" s="49" t="s">
        <v>36</v>
      </c>
    </row>
    <row r="10" spans="1:26" ht="42.75" customHeight="1" thickBot="1">
      <c r="A10" s="50"/>
      <c r="B10" s="51" t="s">
        <v>39</v>
      </c>
      <c r="C10" s="52">
        <v>27662065</v>
      </c>
      <c r="D10" s="52">
        <v>26860417.04</v>
      </c>
      <c r="E10" s="53">
        <f aca="true" t="shared" si="0" ref="E10:E29">D10/C10*100</f>
        <v>97.10199524149769</v>
      </c>
      <c r="F10" s="54">
        <v>24131877</v>
      </c>
      <c r="G10" s="54">
        <v>18575644.17</v>
      </c>
      <c r="H10" s="55">
        <f aca="true" t="shared" si="1" ref="H10:H29">G10/F10*100</f>
        <v>76.97554636964212</v>
      </c>
      <c r="I10" s="56">
        <v>3691307</v>
      </c>
      <c r="J10" s="56">
        <v>2270877.02</v>
      </c>
      <c r="K10" s="55">
        <f aca="true" t="shared" si="2" ref="K10:K29">J10/I10*100</f>
        <v>61.5195923828606</v>
      </c>
      <c r="L10" s="54"/>
      <c r="M10" s="54"/>
      <c r="N10" s="54"/>
      <c r="O10" s="56">
        <v>10297470</v>
      </c>
      <c r="P10" s="56">
        <v>8472717.56</v>
      </c>
      <c r="Q10" s="55">
        <f aca="true" t="shared" si="3" ref="Q10:Q15">P10/O10*100</f>
        <v>82.27960421346214</v>
      </c>
      <c r="R10" s="57"/>
      <c r="S10" s="57"/>
      <c r="T10" s="54"/>
      <c r="U10" s="56">
        <v>8443100</v>
      </c>
      <c r="V10" s="56">
        <v>6883683.33</v>
      </c>
      <c r="W10" s="55">
        <f aca="true" t="shared" si="4" ref="W10:W18">V10/U10*100</f>
        <v>81.53028307138374</v>
      </c>
      <c r="X10" s="56"/>
      <c r="Y10" s="56"/>
      <c r="Z10" s="58"/>
    </row>
    <row r="11" spans="1:26" ht="38.25" customHeight="1">
      <c r="A11" s="31"/>
      <c r="B11" s="59" t="s">
        <v>40</v>
      </c>
      <c r="C11" s="60">
        <v>4870898</v>
      </c>
      <c r="D11" s="60">
        <v>5205247.02</v>
      </c>
      <c r="E11" s="61">
        <f t="shared" si="0"/>
        <v>106.86421723468649</v>
      </c>
      <c r="F11" s="62">
        <v>5737541</v>
      </c>
      <c r="G11" s="62">
        <v>3501312.91</v>
      </c>
      <c r="H11" s="63">
        <f t="shared" si="1"/>
        <v>61.024625532087704</v>
      </c>
      <c r="I11" s="64">
        <v>1191353</v>
      </c>
      <c r="J11" s="64">
        <v>1084634.4</v>
      </c>
      <c r="K11" s="63">
        <f t="shared" si="2"/>
        <v>91.04223517295041</v>
      </c>
      <c r="L11" s="64"/>
      <c r="M11" s="64"/>
      <c r="N11" s="62"/>
      <c r="O11" s="64">
        <v>2034213</v>
      </c>
      <c r="P11" s="64">
        <v>1316367.84</v>
      </c>
      <c r="Q11" s="63">
        <f t="shared" si="3"/>
        <v>64.71140632765596</v>
      </c>
      <c r="R11" s="62"/>
      <c r="S11" s="62"/>
      <c r="T11" s="62"/>
      <c r="U11" s="64">
        <v>1340901</v>
      </c>
      <c r="V11" s="64">
        <v>394152.11</v>
      </c>
      <c r="W11" s="63">
        <f t="shared" si="4"/>
        <v>29.394572007926012</v>
      </c>
      <c r="X11" s="64">
        <v>626017</v>
      </c>
      <c r="Y11" s="64">
        <v>439621.56</v>
      </c>
      <c r="Z11" s="65">
        <f>Y11/X11*100</f>
        <v>70.22517918842459</v>
      </c>
    </row>
    <row r="12" spans="1:26" ht="25.5" hidden="1">
      <c r="A12" s="31"/>
      <c r="B12" s="59" t="s">
        <v>41</v>
      </c>
      <c r="C12" s="60">
        <v>4946615</v>
      </c>
      <c r="D12" s="60">
        <v>5254983.78</v>
      </c>
      <c r="E12" s="61">
        <f t="shared" si="0"/>
        <v>106.23393532749164</v>
      </c>
      <c r="F12" s="62">
        <v>6180909</v>
      </c>
      <c r="G12" s="62">
        <v>3343899.88</v>
      </c>
      <c r="H12" s="63">
        <f t="shared" si="1"/>
        <v>54.10045480365429</v>
      </c>
      <c r="I12" s="64">
        <v>1963536</v>
      </c>
      <c r="J12" s="64">
        <v>1110694.11</v>
      </c>
      <c r="K12" s="63">
        <f t="shared" si="2"/>
        <v>56.56601712420858</v>
      </c>
      <c r="L12" s="66"/>
      <c r="M12" s="66"/>
      <c r="N12" s="62"/>
      <c r="O12" s="64">
        <v>1402527</v>
      </c>
      <c r="P12" s="64">
        <v>1141856.23</v>
      </c>
      <c r="Q12" s="63">
        <f t="shared" si="3"/>
        <v>81.41420664272417</v>
      </c>
      <c r="R12" s="66"/>
      <c r="S12" s="66"/>
      <c r="T12" s="62"/>
      <c r="U12" s="64">
        <v>782631</v>
      </c>
      <c r="V12" s="64">
        <v>336926.38</v>
      </c>
      <c r="W12" s="63">
        <f t="shared" si="4"/>
        <v>43.0504771725117</v>
      </c>
      <c r="X12" s="64">
        <v>546115</v>
      </c>
      <c r="Y12" s="64">
        <v>451869.98</v>
      </c>
      <c r="Z12" s="65">
        <f>Y12/X12*100</f>
        <v>82.74264211750271</v>
      </c>
    </row>
    <row r="13" spans="1:26" ht="25.5" hidden="1">
      <c r="A13" s="31"/>
      <c r="B13" s="59" t="s">
        <v>42</v>
      </c>
      <c r="C13" s="60"/>
      <c r="D13" s="60"/>
      <c r="E13" s="61" t="e">
        <f t="shared" si="0"/>
        <v>#DIV/0!</v>
      </c>
      <c r="F13" s="62"/>
      <c r="G13" s="62"/>
      <c r="H13" s="63" t="e">
        <f t="shared" si="1"/>
        <v>#DIV/0!</v>
      </c>
      <c r="I13" s="64"/>
      <c r="J13" s="64"/>
      <c r="K13" s="63" t="e">
        <f t="shared" si="2"/>
        <v>#DIV/0!</v>
      </c>
      <c r="L13" s="66"/>
      <c r="M13" s="66"/>
      <c r="N13" s="62"/>
      <c r="O13" s="64"/>
      <c r="P13" s="64"/>
      <c r="Q13" s="63" t="e">
        <f t="shared" si="3"/>
        <v>#DIV/0!</v>
      </c>
      <c r="R13" s="66"/>
      <c r="S13" s="66"/>
      <c r="T13" s="62"/>
      <c r="U13" s="64"/>
      <c r="V13" s="64"/>
      <c r="W13" s="63" t="e">
        <f t="shared" si="4"/>
        <v>#DIV/0!</v>
      </c>
      <c r="X13" s="64"/>
      <c r="Y13" s="64"/>
      <c r="Z13" s="65"/>
    </row>
    <row r="14" spans="1:26" ht="25.5">
      <c r="A14" s="31"/>
      <c r="B14" s="59" t="s">
        <v>43</v>
      </c>
      <c r="C14" s="60">
        <v>7142422</v>
      </c>
      <c r="D14" s="60">
        <v>6856780.17</v>
      </c>
      <c r="E14" s="61">
        <f t="shared" si="0"/>
        <v>96.0007707469539</v>
      </c>
      <c r="F14" s="62">
        <v>8286213</v>
      </c>
      <c r="G14" s="62">
        <v>5721731.670000001</v>
      </c>
      <c r="H14" s="63">
        <f t="shared" si="1"/>
        <v>69.05122605465249</v>
      </c>
      <c r="I14" s="64">
        <v>1844036</v>
      </c>
      <c r="J14" s="64">
        <v>1253181.53</v>
      </c>
      <c r="K14" s="63">
        <f t="shared" si="2"/>
        <v>67.9586260788835</v>
      </c>
      <c r="L14" s="64">
        <v>539889</v>
      </c>
      <c r="M14" s="64">
        <v>425099.27</v>
      </c>
      <c r="N14" s="62">
        <f>M14/L14*100</f>
        <v>78.73827212630745</v>
      </c>
      <c r="O14" s="64">
        <v>2609127</v>
      </c>
      <c r="P14" s="64">
        <v>2215183.8</v>
      </c>
      <c r="Q14" s="63">
        <f t="shared" si="3"/>
        <v>84.90134056333784</v>
      </c>
      <c r="R14" s="66"/>
      <c r="S14" s="66"/>
      <c r="T14" s="62"/>
      <c r="U14" s="64">
        <v>2243469</v>
      </c>
      <c r="V14" s="64">
        <v>1246434.2</v>
      </c>
      <c r="W14" s="63">
        <f t="shared" si="4"/>
        <v>55.55834290556276</v>
      </c>
      <c r="X14" s="64">
        <v>709165</v>
      </c>
      <c r="Y14" s="64">
        <v>448964.9</v>
      </c>
      <c r="Z14" s="65">
        <f>Y14/X14*100</f>
        <v>63.30894784711598</v>
      </c>
    </row>
    <row r="15" spans="1:26" ht="25.5">
      <c r="A15" s="31"/>
      <c r="B15" s="59" t="s">
        <v>44</v>
      </c>
      <c r="C15" s="60">
        <v>1846551</v>
      </c>
      <c r="D15" s="60">
        <v>1630705.03</v>
      </c>
      <c r="E15" s="61">
        <f t="shared" si="0"/>
        <v>88.31085791835697</v>
      </c>
      <c r="F15" s="62">
        <v>1885551</v>
      </c>
      <c r="G15" s="62">
        <v>1293910.63</v>
      </c>
      <c r="H15" s="63">
        <f t="shared" si="1"/>
        <v>68.6224148803188</v>
      </c>
      <c r="I15" s="64">
        <v>444957</v>
      </c>
      <c r="J15" s="64">
        <v>426827.41</v>
      </c>
      <c r="K15" s="63">
        <f t="shared" si="2"/>
        <v>95.9255411197037</v>
      </c>
      <c r="L15" s="62"/>
      <c r="M15" s="62"/>
      <c r="N15" s="62"/>
      <c r="O15" s="64">
        <v>978921</v>
      </c>
      <c r="P15" s="64">
        <v>661647.19</v>
      </c>
      <c r="Q15" s="63">
        <f t="shared" si="3"/>
        <v>67.58943673697877</v>
      </c>
      <c r="R15" s="66"/>
      <c r="S15" s="66"/>
      <c r="T15" s="62"/>
      <c r="U15" s="64">
        <v>239100</v>
      </c>
      <c r="V15" s="64">
        <v>39774.01</v>
      </c>
      <c r="W15" s="63">
        <f t="shared" si="4"/>
        <v>16.634884985361776</v>
      </c>
      <c r="X15" s="64">
        <v>222573</v>
      </c>
      <c r="Y15" s="64">
        <v>165662.02</v>
      </c>
      <c r="Z15" s="65">
        <f>Y15/X15*100</f>
        <v>74.43042058111271</v>
      </c>
    </row>
    <row r="16" spans="1:26" ht="25.5">
      <c r="A16" s="31"/>
      <c r="B16" s="59" t="s">
        <v>45</v>
      </c>
      <c r="C16" s="60">
        <v>1352614</v>
      </c>
      <c r="D16" s="60">
        <v>2158959.94</v>
      </c>
      <c r="E16" s="61">
        <f t="shared" si="0"/>
        <v>159.61389871759422</v>
      </c>
      <c r="F16" s="62">
        <v>1959359</v>
      </c>
      <c r="G16" s="62">
        <v>1692804.7</v>
      </c>
      <c r="H16" s="63">
        <f t="shared" si="1"/>
        <v>86.39584170129109</v>
      </c>
      <c r="I16" s="64">
        <v>679058</v>
      </c>
      <c r="J16" s="64">
        <v>596388.63</v>
      </c>
      <c r="K16" s="63">
        <f t="shared" si="2"/>
        <v>87.82587496207982</v>
      </c>
      <c r="L16" s="62"/>
      <c r="M16" s="62"/>
      <c r="N16" s="62"/>
      <c r="O16" s="64"/>
      <c r="P16" s="64"/>
      <c r="Q16" s="63"/>
      <c r="R16" s="66"/>
      <c r="S16" s="66"/>
      <c r="T16" s="62"/>
      <c r="U16" s="64">
        <v>841609</v>
      </c>
      <c r="V16" s="64">
        <v>796591.64</v>
      </c>
      <c r="W16" s="63">
        <f t="shared" si="4"/>
        <v>94.65103628882295</v>
      </c>
      <c r="X16" s="64">
        <v>203639</v>
      </c>
      <c r="Y16" s="64">
        <v>146306.37</v>
      </c>
      <c r="Z16" s="65">
        <f>Y16/X16*100</f>
        <v>71.84594797656636</v>
      </c>
    </row>
    <row r="17" spans="1:26" ht="26.25" thickBot="1">
      <c r="A17" s="67"/>
      <c r="B17" s="68" t="s">
        <v>46</v>
      </c>
      <c r="C17" s="69">
        <v>15501095</v>
      </c>
      <c r="D17" s="69">
        <v>17200237.96</v>
      </c>
      <c r="E17" s="70">
        <f t="shared" si="0"/>
        <v>110.96143827258655</v>
      </c>
      <c r="F17" s="71">
        <v>13998746</v>
      </c>
      <c r="G17" s="71">
        <v>9198596.31</v>
      </c>
      <c r="H17" s="70">
        <f t="shared" si="1"/>
        <v>65.71014510871188</v>
      </c>
      <c r="I17" s="72">
        <v>3188786</v>
      </c>
      <c r="J17" s="72">
        <v>2403104.35</v>
      </c>
      <c r="K17" s="70">
        <f t="shared" si="2"/>
        <v>75.36110450811061</v>
      </c>
      <c r="L17" s="73"/>
      <c r="M17" s="73"/>
      <c r="N17" s="73"/>
      <c r="O17" s="72">
        <v>6019217</v>
      </c>
      <c r="P17" s="72">
        <v>4395233.75</v>
      </c>
      <c r="Q17" s="70">
        <f>P17/O17*100</f>
        <v>73.02002486369905</v>
      </c>
      <c r="R17" s="74"/>
      <c r="S17" s="74"/>
      <c r="T17" s="73"/>
      <c r="U17" s="72">
        <v>2208637</v>
      </c>
      <c r="V17" s="72">
        <v>1107372.55</v>
      </c>
      <c r="W17" s="70">
        <f t="shared" si="4"/>
        <v>50.13827758930055</v>
      </c>
      <c r="X17" s="72">
        <v>1441920</v>
      </c>
      <c r="Y17" s="72">
        <v>876840.38</v>
      </c>
      <c r="Z17" s="75">
        <f>Y17/X17*100</f>
        <v>60.81061223923657</v>
      </c>
    </row>
    <row r="18" spans="1:26" ht="26.25" thickBot="1">
      <c r="A18" s="76"/>
      <c r="B18" s="77" t="s">
        <v>47</v>
      </c>
      <c r="C18" s="78">
        <f>SUM(C11:C17)</f>
        <v>35660195</v>
      </c>
      <c r="D18" s="78">
        <f>SUM(D11:D17)</f>
        <v>38306913.900000006</v>
      </c>
      <c r="E18" s="79">
        <f t="shared" si="0"/>
        <v>107.4220539175403</v>
      </c>
      <c r="F18" s="80">
        <f>SUM(F11:F17)</f>
        <v>38048319</v>
      </c>
      <c r="G18" s="80">
        <f>SUM(G11:G17)</f>
        <v>24752256.1</v>
      </c>
      <c r="H18" s="81">
        <f t="shared" si="1"/>
        <v>65.05479545627233</v>
      </c>
      <c r="I18" s="80">
        <f>SUM(I11:I17)</f>
        <v>9311726</v>
      </c>
      <c r="J18" s="80">
        <f>SUM(J11:J17)</f>
        <v>6874830.43</v>
      </c>
      <c r="K18" s="81">
        <f t="shared" si="2"/>
        <v>73.82981876829278</v>
      </c>
      <c r="L18" s="80">
        <f>SUM(L11:L17)</f>
        <v>539889</v>
      </c>
      <c r="M18" s="80">
        <f>SUM(M11:M17)</f>
        <v>425099.27</v>
      </c>
      <c r="N18" s="80">
        <f>M18/L18*100</f>
        <v>78.73827212630745</v>
      </c>
      <c r="O18" s="80">
        <f>SUM(O11:O17)</f>
        <v>13044005</v>
      </c>
      <c r="P18" s="80">
        <f>SUM(P11:P17)</f>
        <v>9730288.81</v>
      </c>
      <c r="Q18" s="81">
        <f>P18/O18*100</f>
        <v>74.5958684468459</v>
      </c>
      <c r="R18" s="80">
        <f>SUM(R11:R17)</f>
        <v>0</v>
      </c>
      <c r="S18" s="80">
        <f>SUM(S11:S17)</f>
        <v>0</v>
      </c>
      <c r="T18" s="80">
        <f>SUM(T11:T17)</f>
        <v>0</v>
      </c>
      <c r="U18" s="80">
        <f>SUM(U11:U17)</f>
        <v>7656347</v>
      </c>
      <c r="V18" s="80">
        <f>SUM(V11:V17)</f>
        <v>3921250.8899999997</v>
      </c>
      <c r="W18" s="81">
        <f t="shared" si="4"/>
        <v>51.21568928367536</v>
      </c>
      <c r="X18" s="80">
        <f>SUM(X11:X17)</f>
        <v>3749429</v>
      </c>
      <c r="Y18" s="80">
        <f>SUM(Y11:Y17)</f>
        <v>2529265.21</v>
      </c>
      <c r="Z18" s="82">
        <f>Y18/X18*100</f>
        <v>67.45734377154494</v>
      </c>
    </row>
    <row r="19" spans="1:26" ht="25.5">
      <c r="A19" s="31"/>
      <c r="B19" s="83" t="s">
        <v>48</v>
      </c>
      <c r="C19" s="84">
        <v>537330</v>
      </c>
      <c r="D19" s="84">
        <v>520069.35</v>
      </c>
      <c r="E19" s="85">
        <f t="shared" si="0"/>
        <v>96.78770029590754</v>
      </c>
      <c r="F19" s="86">
        <v>611081</v>
      </c>
      <c r="G19" s="86">
        <v>499102.21</v>
      </c>
      <c r="H19" s="87">
        <f t="shared" si="1"/>
        <v>81.6752950918127</v>
      </c>
      <c r="I19" s="88">
        <v>581081</v>
      </c>
      <c r="J19" s="88">
        <v>499102.21</v>
      </c>
      <c r="K19" s="87">
        <f t="shared" si="2"/>
        <v>85.8920202174912</v>
      </c>
      <c r="L19" s="86"/>
      <c r="M19" s="86"/>
      <c r="N19" s="86"/>
      <c r="O19" s="86"/>
      <c r="P19" s="86"/>
      <c r="Q19" s="87"/>
      <c r="R19" s="89"/>
      <c r="S19" s="89"/>
      <c r="T19" s="86"/>
      <c r="U19" s="90">
        <v>30000</v>
      </c>
      <c r="V19" s="90">
        <v>0</v>
      </c>
      <c r="W19" s="87"/>
      <c r="X19" s="89"/>
      <c r="Y19" s="89"/>
      <c r="Z19" s="91"/>
    </row>
    <row r="20" spans="1:26" ht="25.5">
      <c r="A20" s="31"/>
      <c r="B20" s="59" t="s">
        <v>49</v>
      </c>
      <c r="C20" s="60">
        <v>3021067</v>
      </c>
      <c r="D20" s="60">
        <v>3014461.41</v>
      </c>
      <c r="E20" s="61">
        <f t="shared" si="0"/>
        <v>99.78134910612708</v>
      </c>
      <c r="F20" s="62">
        <v>3215653</v>
      </c>
      <c r="G20" s="62">
        <v>2860334.27</v>
      </c>
      <c r="H20" s="63">
        <f t="shared" si="1"/>
        <v>88.950339791016</v>
      </c>
      <c r="I20" s="64">
        <v>809915</v>
      </c>
      <c r="J20" s="64">
        <v>791057.76</v>
      </c>
      <c r="K20" s="63">
        <f t="shared" si="2"/>
        <v>97.67170135137638</v>
      </c>
      <c r="L20" s="62"/>
      <c r="M20" s="62"/>
      <c r="N20" s="62"/>
      <c r="O20" s="64">
        <v>1836741</v>
      </c>
      <c r="P20" s="64">
        <v>1605561.38</v>
      </c>
      <c r="Q20" s="63">
        <f>P20/O20*100</f>
        <v>87.41359723553838</v>
      </c>
      <c r="R20" s="66"/>
      <c r="S20" s="66"/>
      <c r="T20" s="62"/>
      <c r="U20" s="90">
        <v>124345</v>
      </c>
      <c r="V20" s="90">
        <v>92275.96</v>
      </c>
      <c r="W20" s="63">
        <f aca="true" t="shared" si="5" ref="W20:W27">V20/U20*100</f>
        <v>74.20962644255901</v>
      </c>
      <c r="X20" s="64">
        <v>430423</v>
      </c>
      <c r="Y20" s="64">
        <v>364765.3</v>
      </c>
      <c r="Z20" s="65">
        <f aca="true" t="shared" si="6" ref="Z20:Z29">Y20/X20*100</f>
        <v>84.74577334389657</v>
      </c>
    </row>
    <row r="21" spans="1:26" ht="25.5">
      <c r="A21" s="31"/>
      <c r="B21" s="59" t="s">
        <v>50</v>
      </c>
      <c r="C21" s="60">
        <v>559542</v>
      </c>
      <c r="D21" s="60">
        <v>600552</v>
      </c>
      <c r="E21" s="61">
        <f t="shared" si="0"/>
        <v>107.32920853126306</v>
      </c>
      <c r="F21" s="62">
        <v>756531</v>
      </c>
      <c r="G21" s="62">
        <v>533130.6</v>
      </c>
      <c r="H21" s="63">
        <f t="shared" si="1"/>
        <v>70.47042355171169</v>
      </c>
      <c r="I21" s="64">
        <v>364221</v>
      </c>
      <c r="J21" s="64">
        <v>261411.49</v>
      </c>
      <c r="K21" s="63">
        <f t="shared" si="2"/>
        <v>71.77276708372115</v>
      </c>
      <c r="L21" s="62"/>
      <c r="M21" s="62"/>
      <c r="N21" s="62"/>
      <c r="O21" s="64"/>
      <c r="P21" s="64"/>
      <c r="Q21" s="63"/>
      <c r="R21" s="66"/>
      <c r="S21" s="66"/>
      <c r="T21" s="62"/>
      <c r="U21" s="90">
        <v>92500</v>
      </c>
      <c r="V21" s="90">
        <v>66247.47</v>
      </c>
      <c r="W21" s="63">
        <f t="shared" si="5"/>
        <v>71.61888648648649</v>
      </c>
      <c r="X21" s="64">
        <v>297350</v>
      </c>
      <c r="Y21" s="64">
        <v>205471.64</v>
      </c>
      <c r="Z21" s="65">
        <f t="shared" si="6"/>
        <v>69.10093828821255</v>
      </c>
    </row>
    <row r="22" spans="1:26" ht="25.5">
      <c r="A22" s="31"/>
      <c r="B22" s="59" t="s">
        <v>51</v>
      </c>
      <c r="C22" s="60">
        <v>1581603</v>
      </c>
      <c r="D22" s="60">
        <v>1604345.07</v>
      </c>
      <c r="E22" s="61">
        <f t="shared" si="0"/>
        <v>101.43791267467248</v>
      </c>
      <c r="F22" s="62">
        <v>1114711</v>
      </c>
      <c r="G22" s="62">
        <v>782594.69</v>
      </c>
      <c r="H22" s="63">
        <f t="shared" si="1"/>
        <v>70.2060614814064</v>
      </c>
      <c r="I22" s="64">
        <v>627445</v>
      </c>
      <c r="J22" s="64">
        <v>459518.12</v>
      </c>
      <c r="K22" s="63">
        <f t="shared" si="2"/>
        <v>73.23639840942235</v>
      </c>
      <c r="L22" s="62"/>
      <c r="M22" s="62"/>
      <c r="N22" s="62"/>
      <c r="O22" s="64"/>
      <c r="P22" s="64"/>
      <c r="Q22" s="63"/>
      <c r="R22" s="66"/>
      <c r="S22" s="66"/>
      <c r="T22" s="62"/>
      <c r="U22" s="90">
        <v>247791</v>
      </c>
      <c r="V22" s="90">
        <v>177391.05</v>
      </c>
      <c r="W22" s="63">
        <f t="shared" si="5"/>
        <v>71.58898022930615</v>
      </c>
      <c r="X22" s="64">
        <v>204867</v>
      </c>
      <c r="Y22" s="64">
        <v>129703.56</v>
      </c>
      <c r="Z22" s="65">
        <f t="shared" si="6"/>
        <v>63.31110427740925</v>
      </c>
    </row>
    <row r="23" spans="1:26" ht="27.75" customHeight="1">
      <c r="A23" s="31"/>
      <c r="B23" s="59" t="s">
        <v>52</v>
      </c>
      <c r="C23" s="60">
        <v>1497704</v>
      </c>
      <c r="D23" s="60">
        <v>1685121.02</v>
      </c>
      <c r="E23" s="61">
        <f t="shared" si="0"/>
        <v>112.51362218435685</v>
      </c>
      <c r="F23" s="62">
        <v>2229608</v>
      </c>
      <c r="G23" s="62">
        <v>1423917.33</v>
      </c>
      <c r="H23" s="63">
        <f t="shared" si="1"/>
        <v>63.86402138851314</v>
      </c>
      <c r="I23" s="64">
        <v>995486</v>
      </c>
      <c r="J23" s="64">
        <v>676154.73</v>
      </c>
      <c r="K23" s="63">
        <f t="shared" si="2"/>
        <v>67.92207323859904</v>
      </c>
      <c r="L23" s="62"/>
      <c r="M23" s="62"/>
      <c r="N23" s="62"/>
      <c r="O23" s="64"/>
      <c r="P23" s="64"/>
      <c r="Q23" s="63"/>
      <c r="R23" s="66"/>
      <c r="S23" s="66"/>
      <c r="T23" s="62"/>
      <c r="U23" s="90">
        <v>897085</v>
      </c>
      <c r="V23" s="90">
        <v>527205.95</v>
      </c>
      <c r="W23" s="63">
        <f t="shared" si="5"/>
        <v>58.76878445186353</v>
      </c>
      <c r="X23" s="64">
        <v>289762</v>
      </c>
      <c r="Y23" s="64">
        <v>180013.25</v>
      </c>
      <c r="Z23" s="65">
        <f t="shared" si="6"/>
        <v>62.124519433189995</v>
      </c>
    </row>
    <row r="24" spans="1:30" ht="26.25" thickBot="1">
      <c r="A24" s="31"/>
      <c r="B24" s="59" t="s">
        <v>53</v>
      </c>
      <c r="C24" s="60">
        <v>802183</v>
      </c>
      <c r="D24" s="60">
        <v>908335.69</v>
      </c>
      <c r="E24" s="61">
        <f t="shared" si="0"/>
        <v>113.23297676465344</v>
      </c>
      <c r="F24" s="62">
        <v>1074119</v>
      </c>
      <c r="G24" s="62">
        <v>747426.24</v>
      </c>
      <c r="H24" s="63">
        <f t="shared" si="1"/>
        <v>69.58504970119698</v>
      </c>
      <c r="I24" s="64">
        <v>611493</v>
      </c>
      <c r="J24" s="64">
        <v>481791.76</v>
      </c>
      <c r="K24" s="63">
        <f t="shared" si="2"/>
        <v>78.78941541440376</v>
      </c>
      <c r="L24" s="62"/>
      <c r="M24" s="62"/>
      <c r="N24" s="62"/>
      <c r="O24" s="64"/>
      <c r="P24" s="64"/>
      <c r="Q24" s="63"/>
      <c r="R24" s="66"/>
      <c r="S24" s="66"/>
      <c r="T24" s="62"/>
      <c r="U24" s="90">
        <v>199900</v>
      </c>
      <c r="V24" s="90">
        <v>72500</v>
      </c>
      <c r="W24" s="63">
        <f t="shared" si="5"/>
        <v>36.26813406703352</v>
      </c>
      <c r="X24" s="64">
        <v>235726</v>
      </c>
      <c r="Y24" s="64">
        <v>175673.88</v>
      </c>
      <c r="Z24" s="65">
        <f t="shared" si="6"/>
        <v>74.5246090800336</v>
      </c>
      <c r="AD24" s="92"/>
    </row>
    <row r="25" spans="1:26" ht="26.25" hidden="1" thickBot="1">
      <c r="A25" s="67"/>
      <c r="B25" s="68" t="s">
        <v>54</v>
      </c>
      <c r="C25" s="69"/>
      <c r="D25" s="69"/>
      <c r="E25" s="70" t="e">
        <f t="shared" si="0"/>
        <v>#DIV/0!</v>
      </c>
      <c r="F25" s="71"/>
      <c r="G25" s="71"/>
      <c r="H25" s="70" t="e">
        <f t="shared" si="1"/>
        <v>#DIV/0!</v>
      </c>
      <c r="I25" s="72"/>
      <c r="J25" s="72"/>
      <c r="K25" s="70" t="e">
        <f t="shared" si="2"/>
        <v>#DIV/0!</v>
      </c>
      <c r="L25" s="73"/>
      <c r="M25" s="73"/>
      <c r="N25" s="73"/>
      <c r="O25" s="72"/>
      <c r="P25" s="72"/>
      <c r="Q25" s="70" t="e">
        <f>P25/O25*100</f>
        <v>#DIV/0!</v>
      </c>
      <c r="R25" s="74"/>
      <c r="S25" s="74"/>
      <c r="T25" s="73"/>
      <c r="U25" s="72"/>
      <c r="V25" s="72"/>
      <c r="W25" s="70" t="e">
        <f t="shared" si="5"/>
        <v>#DIV/0!</v>
      </c>
      <c r="X25" s="72"/>
      <c r="Y25" s="72"/>
      <c r="Z25" s="75" t="e">
        <f t="shared" si="6"/>
        <v>#DIV/0!</v>
      </c>
    </row>
    <row r="26" spans="1:26" ht="37.5" customHeight="1" thickBot="1">
      <c r="A26" s="31"/>
      <c r="B26" s="93" t="s">
        <v>55</v>
      </c>
      <c r="C26" s="78">
        <f>SUM(C19:C25)</f>
        <v>7999429</v>
      </c>
      <c r="D26" s="94">
        <f>SUM(D19:D25)</f>
        <v>8332884.539999999</v>
      </c>
      <c r="E26" s="79">
        <f t="shared" si="0"/>
        <v>104.1684917761005</v>
      </c>
      <c r="F26" s="95">
        <f>SUM(F19:F25)</f>
        <v>9001703</v>
      </c>
      <c r="G26" s="80">
        <f>SUM(G19:G25)</f>
        <v>6846505.34</v>
      </c>
      <c r="H26" s="81">
        <f t="shared" si="1"/>
        <v>76.0578897126466</v>
      </c>
      <c r="I26" s="80">
        <f>SUM(I19:I25)</f>
        <v>3989641</v>
      </c>
      <c r="J26" s="80">
        <f>SUM(J19:J25)</f>
        <v>3169036.0700000003</v>
      </c>
      <c r="K26" s="81">
        <f t="shared" si="2"/>
        <v>79.43160976137953</v>
      </c>
      <c r="L26" s="80">
        <f>SUM(L19:L25)</f>
        <v>0</v>
      </c>
      <c r="M26" s="80">
        <f>SUM(M19:M25)</f>
        <v>0</v>
      </c>
      <c r="N26" s="80">
        <f>SUM(N19:N25)</f>
        <v>0</v>
      </c>
      <c r="O26" s="80">
        <f>SUM(O19:O25)</f>
        <v>1836741</v>
      </c>
      <c r="P26" s="80">
        <f>SUM(P19:P25)</f>
        <v>1605561.38</v>
      </c>
      <c r="Q26" s="81">
        <f>P26/O26*100</f>
        <v>87.41359723553838</v>
      </c>
      <c r="R26" s="80"/>
      <c r="S26" s="80"/>
      <c r="T26" s="80"/>
      <c r="U26" s="80">
        <f>SUM(U19:U25)</f>
        <v>1591621</v>
      </c>
      <c r="V26" s="80">
        <f>SUM(V19:V25)</f>
        <v>935620.4299999999</v>
      </c>
      <c r="W26" s="81">
        <f t="shared" si="5"/>
        <v>58.78412197376134</v>
      </c>
      <c r="X26" s="80">
        <f>SUM(X19:X25)</f>
        <v>1458128</v>
      </c>
      <c r="Y26" s="80">
        <f>SUM(Y19:Y25)</f>
        <v>1055627.63</v>
      </c>
      <c r="Z26" s="82">
        <f t="shared" si="6"/>
        <v>72.3960879977615</v>
      </c>
    </row>
    <row r="27" spans="1:26" ht="22.5" customHeight="1" thickBot="1">
      <c r="A27" s="31"/>
      <c r="B27" s="96" t="s">
        <v>56</v>
      </c>
      <c r="C27" s="97">
        <f>C10+C18+C26</f>
        <v>71321689</v>
      </c>
      <c r="D27" s="98">
        <f>D10+D18+D26</f>
        <v>73500215.48</v>
      </c>
      <c r="E27" s="99">
        <f t="shared" si="0"/>
        <v>103.05450769681015</v>
      </c>
      <c r="F27" s="100">
        <f>F10+F18+F26</f>
        <v>71181899</v>
      </c>
      <c r="G27" s="101">
        <f>G10+G18+G26</f>
        <v>50174405.61</v>
      </c>
      <c r="H27" s="99">
        <f t="shared" si="1"/>
        <v>70.48759068650304</v>
      </c>
      <c r="I27" s="101">
        <f>I10+I18+I26</f>
        <v>16992674</v>
      </c>
      <c r="J27" s="101">
        <f>J10+J18+J26</f>
        <v>12314743.52</v>
      </c>
      <c r="K27" s="99">
        <f t="shared" si="2"/>
        <v>72.47089845894766</v>
      </c>
      <c r="L27" s="101">
        <f>L10+L18+L26</f>
        <v>539889</v>
      </c>
      <c r="M27" s="101">
        <f>M10+M18+M26</f>
        <v>425099.27</v>
      </c>
      <c r="N27" s="100">
        <f>N10+N18+N26</f>
        <v>78.73827212630745</v>
      </c>
      <c r="O27" s="101">
        <f>O10+O18+O26</f>
        <v>25178216</v>
      </c>
      <c r="P27" s="101">
        <f>P10+P18+P26</f>
        <v>19808567.75</v>
      </c>
      <c r="Q27" s="99">
        <f>P27/O27*100</f>
        <v>78.67343639438155</v>
      </c>
      <c r="R27" s="101"/>
      <c r="S27" s="101"/>
      <c r="T27" s="100"/>
      <c r="U27" s="101">
        <f>U10+U18+U26</f>
        <v>17691068</v>
      </c>
      <c r="V27" s="101">
        <f>V10+V18+V26</f>
        <v>11740554.649999999</v>
      </c>
      <c r="W27" s="99">
        <f t="shared" si="5"/>
        <v>66.36430683551721</v>
      </c>
      <c r="X27" s="101">
        <f>X10+X18+X26</f>
        <v>5207557</v>
      </c>
      <c r="Y27" s="101">
        <f>Y10+Y18+Y26</f>
        <v>3584892.84</v>
      </c>
      <c r="Z27" s="102">
        <f t="shared" si="6"/>
        <v>68.84020357338383</v>
      </c>
    </row>
    <row r="28" spans="1:26" ht="28.5" customHeight="1" thickBot="1">
      <c r="A28" s="103"/>
      <c r="B28" s="104" t="s">
        <v>57</v>
      </c>
      <c r="C28" s="105">
        <v>391165585.4</v>
      </c>
      <c r="D28" s="105">
        <v>388313894.67</v>
      </c>
      <c r="E28" s="106">
        <f t="shared" si="0"/>
        <v>99.2709760683359</v>
      </c>
      <c r="F28" s="107">
        <v>404855570.4</v>
      </c>
      <c r="G28" s="107">
        <v>341029425.33999985</v>
      </c>
      <c r="H28" s="106">
        <f t="shared" si="1"/>
        <v>84.23483589544304</v>
      </c>
      <c r="I28" s="108">
        <v>2307115</v>
      </c>
      <c r="J28" s="108">
        <v>1886159.92</v>
      </c>
      <c r="K28" s="106">
        <f t="shared" si="2"/>
        <v>81.75404867117591</v>
      </c>
      <c r="L28" s="109"/>
      <c r="M28" s="108"/>
      <c r="N28" s="109"/>
      <c r="O28" s="109">
        <v>120033518</v>
      </c>
      <c r="P28" s="108">
        <v>83367358.39</v>
      </c>
      <c r="Q28" s="106">
        <f>P28/O28*100</f>
        <v>69.4533991663895</v>
      </c>
      <c r="R28" s="109">
        <v>52915850</v>
      </c>
      <c r="S28" s="108">
        <v>45028733.85</v>
      </c>
      <c r="T28" s="109">
        <f>S28/R28*100</f>
        <v>85.09498354462794</v>
      </c>
      <c r="U28" s="109"/>
      <c r="V28" s="108"/>
      <c r="W28" s="106"/>
      <c r="X28" s="109">
        <v>7215196</v>
      </c>
      <c r="Y28" s="108">
        <v>5407851.15</v>
      </c>
      <c r="Z28" s="110">
        <f t="shared" si="6"/>
        <v>74.95085580488737</v>
      </c>
    </row>
    <row r="29" spans="1:26" ht="24.75" customHeight="1" thickBot="1">
      <c r="A29" s="67"/>
      <c r="B29" s="111" t="s">
        <v>58</v>
      </c>
      <c r="C29" s="112">
        <f>C27+C28</f>
        <v>462487274.4</v>
      </c>
      <c r="D29" s="113">
        <f>D27+D28</f>
        <v>461814110.15000004</v>
      </c>
      <c r="E29" s="114">
        <f t="shared" si="0"/>
        <v>99.85444696810885</v>
      </c>
      <c r="F29" s="115">
        <f>F27+F28</f>
        <v>476037469.4</v>
      </c>
      <c r="G29" s="116">
        <f>G27+G28</f>
        <v>391203830.94999987</v>
      </c>
      <c r="H29" s="114">
        <f t="shared" si="1"/>
        <v>82.1792098515008</v>
      </c>
      <c r="I29" s="117">
        <f>I27+I28</f>
        <v>19299789</v>
      </c>
      <c r="J29" s="117">
        <f>J27+J28</f>
        <v>14200903.44</v>
      </c>
      <c r="K29" s="118">
        <f t="shared" si="2"/>
        <v>73.58061500050597</v>
      </c>
      <c r="L29" s="119">
        <f>L27+L28</f>
        <v>539889</v>
      </c>
      <c r="M29" s="119">
        <f>M27+M28</f>
        <v>425099.27</v>
      </c>
      <c r="N29" s="119">
        <f>N27+N28</f>
        <v>78.73827212630745</v>
      </c>
      <c r="O29" s="119">
        <f>O27+O28</f>
        <v>145211734</v>
      </c>
      <c r="P29" s="119">
        <f>P27+P28</f>
        <v>103175926.14</v>
      </c>
      <c r="Q29" s="118">
        <f>P29/O29*100</f>
        <v>71.05205846519263</v>
      </c>
      <c r="R29" s="119">
        <f>R27+R28</f>
        <v>52915850</v>
      </c>
      <c r="S29" s="119">
        <f>S27+S28</f>
        <v>45028733.85</v>
      </c>
      <c r="T29" s="119">
        <f>S29/R29*100</f>
        <v>85.09498354462794</v>
      </c>
      <c r="U29" s="119">
        <f>U27+U28</f>
        <v>17691068</v>
      </c>
      <c r="V29" s="119">
        <f>V27+V28</f>
        <v>11740554.649999999</v>
      </c>
      <c r="W29" s="118">
        <f>V29/U29*100</f>
        <v>66.36430683551721</v>
      </c>
      <c r="X29" s="119">
        <f>X27+X28</f>
        <v>12422753</v>
      </c>
      <c r="Y29" s="119">
        <f>Y27+Y28</f>
        <v>8992743.99</v>
      </c>
      <c r="Z29" s="120">
        <f t="shared" si="6"/>
        <v>72.38930042318317</v>
      </c>
    </row>
    <row r="30" spans="6:39" ht="22.5">
      <c r="F30" s="121"/>
      <c r="G30" s="121"/>
      <c r="H30" s="122"/>
      <c r="I30" s="123"/>
      <c r="J30" s="124"/>
      <c r="K30" s="123"/>
      <c r="L30" s="123"/>
      <c r="M30" s="123"/>
      <c r="N30" s="123"/>
      <c r="O30" s="123"/>
      <c r="P30" s="124"/>
      <c r="Q30" s="123"/>
      <c r="R30" s="123"/>
      <c r="S30" s="124"/>
      <c r="T30" s="123"/>
      <c r="U30" s="123"/>
      <c r="V30" s="123"/>
      <c r="W30" s="123"/>
      <c r="X30" s="123"/>
      <c r="Y30" s="124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</row>
    <row r="31" ht="12.75">
      <c r="F31" s="125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5"/>
  <sheetViews>
    <sheetView workbookViewId="0" topLeftCell="A1">
      <selection activeCell="A1" sqref="A1:IV25"/>
    </sheetView>
  </sheetViews>
  <sheetFormatPr defaultColWidth="9.00390625" defaultRowHeight="12.75"/>
  <cols>
    <col min="1" max="1" width="29.125" style="0" bestFit="1" customWidth="1"/>
  </cols>
  <sheetData>
    <row r="1" ht="12.75">
      <c r="A1" t="s">
        <v>0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1:191" ht="12.75">
      <c r="A7" s="5" t="s">
        <v>3</v>
      </c>
      <c r="B7" s="6">
        <v>10000000</v>
      </c>
      <c r="C7" s="7"/>
      <c r="D7" s="6">
        <v>11000000</v>
      </c>
      <c r="E7" s="7"/>
      <c r="F7" s="6">
        <v>11010000</v>
      </c>
      <c r="G7" s="7"/>
      <c r="H7" s="6">
        <v>11010100</v>
      </c>
      <c r="I7" s="7"/>
      <c r="J7" s="6">
        <v>11010200</v>
      </c>
      <c r="K7" s="7"/>
      <c r="L7" s="6">
        <v>11010400</v>
      </c>
      <c r="M7" s="7"/>
      <c r="N7" s="6">
        <v>11010500</v>
      </c>
      <c r="O7" s="7"/>
      <c r="P7" s="6">
        <v>11010900</v>
      </c>
      <c r="Q7" s="7"/>
      <c r="R7" s="6">
        <v>11020000</v>
      </c>
      <c r="S7" s="7"/>
      <c r="T7" s="6">
        <v>11020200</v>
      </c>
      <c r="U7" s="7"/>
      <c r="V7" s="6">
        <v>13000000</v>
      </c>
      <c r="W7" s="7"/>
      <c r="X7" s="6">
        <v>13010000</v>
      </c>
      <c r="Y7" s="7"/>
      <c r="Z7" s="6">
        <v>13010200</v>
      </c>
      <c r="AA7" s="7"/>
      <c r="AB7" s="6">
        <v>13020000</v>
      </c>
      <c r="AC7" s="7"/>
      <c r="AD7" s="6">
        <v>13020200</v>
      </c>
      <c r="AE7" s="7"/>
      <c r="AF7" s="6">
        <v>13030000</v>
      </c>
      <c r="AG7" s="7"/>
      <c r="AH7" s="6">
        <v>13030200</v>
      </c>
      <c r="AI7" s="7"/>
      <c r="AJ7" s="6">
        <v>13030800</v>
      </c>
      <c r="AK7" s="7"/>
      <c r="AL7" s="6">
        <v>13030900</v>
      </c>
      <c r="AM7" s="7"/>
      <c r="AN7" s="6">
        <v>14000000</v>
      </c>
      <c r="AO7" s="7"/>
      <c r="AP7" s="6">
        <v>14020000</v>
      </c>
      <c r="AQ7" s="7"/>
      <c r="AR7" s="6">
        <v>14021900</v>
      </c>
      <c r="AS7" s="7"/>
      <c r="AT7" s="6">
        <v>14030000</v>
      </c>
      <c r="AU7" s="7"/>
      <c r="AV7" s="6">
        <v>14031900</v>
      </c>
      <c r="AW7" s="7"/>
      <c r="AX7" s="6">
        <v>14040000</v>
      </c>
      <c r="AY7" s="7"/>
      <c r="AZ7" s="6">
        <v>18000000</v>
      </c>
      <c r="BA7" s="7"/>
      <c r="BB7" s="6">
        <v>18010000</v>
      </c>
      <c r="BC7" s="7"/>
      <c r="BD7" s="6">
        <v>18010100</v>
      </c>
      <c r="BE7" s="7"/>
      <c r="BF7" s="6">
        <v>18010200</v>
      </c>
      <c r="BG7" s="7"/>
      <c r="BH7" s="6">
        <v>18010300</v>
      </c>
      <c r="BI7" s="7"/>
      <c r="BJ7" s="6">
        <v>18010400</v>
      </c>
      <c r="BK7" s="7"/>
      <c r="BL7" s="6">
        <v>18010500</v>
      </c>
      <c r="BM7" s="7"/>
      <c r="BN7" s="6">
        <v>18010600</v>
      </c>
      <c r="BO7" s="7"/>
      <c r="BP7" s="6">
        <v>18010700</v>
      </c>
      <c r="BQ7" s="7"/>
      <c r="BR7" s="6">
        <v>18010900</v>
      </c>
      <c r="BS7" s="7"/>
      <c r="BT7" s="6">
        <v>18011000</v>
      </c>
      <c r="BU7" s="7"/>
      <c r="BV7" s="6">
        <v>18011100</v>
      </c>
      <c r="BW7" s="7"/>
      <c r="BX7" s="6">
        <v>18030000</v>
      </c>
      <c r="BY7" s="7"/>
      <c r="BZ7" s="6">
        <v>18030200</v>
      </c>
      <c r="CA7" s="7"/>
      <c r="CB7" s="6">
        <v>18040000</v>
      </c>
      <c r="CC7" s="7"/>
      <c r="CD7" s="6">
        <v>18040100</v>
      </c>
      <c r="CE7" s="7"/>
      <c r="CF7" s="6">
        <v>18050000</v>
      </c>
      <c r="CG7" s="7"/>
      <c r="CH7" s="6">
        <v>18050300</v>
      </c>
      <c r="CI7" s="7"/>
      <c r="CJ7" s="6">
        <v>18050400</v>
      </c>
      <c r="CK7" s="7"/>
      <c r="CL7" s="6">
        <v>18050500</v>
      </c>
      <c r="CM7" s="7"/>
      <c r="CN7" s="6">
        <v>20000000</v>
      </c>
      <c r="CO7" s="7"/>
      <c r="CP7" s="6">
        <v>21000000</v>
      </c>
      <c r="CQ7" s="7"/>
      <c r="CR7" s="6">
        <v>21010000</v>
      </c>
      <c r="CS7" s="7"/>
      <c r="CT7" s="6">
        <v>21010300</v>
      </c>
      <c r="CU7" s="7"/>
      <c r="CV7" s="6">
        <v>21080000</v>
      </c>
      <c r="CW7" s="7"/>
      <c r="CX7" s="6">
        <v>21080500</v>
      </c>
      <c r="CY7" s="7"/>
      <c r="CZ7" s="6">
        <v>21081100</v>
      </c>
      <c r="DA7" s="7"/>
      <c r="DB7" s="6">
        <v>21081500</v>
      </c>
      <c r="DC7" s="7"/>
      <c r="DD7" s="6">
        <v>21081700</v>
      </c>
      <c r="DE7" s="7"/>
      <c r="DF7" s="6">
        <v>22000000</v>
      </c>
      <c r="DG7" s="7"/>
      <c r="DH7" s="6">
        <v>22010000</v>
      </c>
      <c r="DI7" s="7"/>
      <c r="DJ7" s="6">
        <v>22010300</v>
      </c>
      <c r="DK7" s="7"/>
      <c r="DL7" s="6">
        <v>22012500</v>
      </c>
      <c r="DM7" s="7"/>
      <c r="DN7" s="6">
        <v>22012600</v>
      </c>
      <c r="DO7" s="7"/>
      <c r="DP7" s="6">
        <v>22012900</v>
      </c>
      <c r="DQ7" s="7"/>
      <c r="DR7" s="6">
        <v>22080000</v>
      </c>
      <c r="DS7" s="7"/>
      <c r="DT7" s="6">
        <v>22080400</v>
      </c>
      <c r="DU7" s="7"/>
      <c r="DV7" s="6">
        <v>22090000</v>
      </c>
      <c r="DW7" s="7"/>
      <c r="DX7" s="6">
        <v>22090100</v>
      </c>
      <c r="DY7" s="7"/>
      <c r="DZ7" s="6">
        <v>22090400</v>
      </c>
      <c r="EA7" s="7"/>
      <c r="EB7" s="6">
        <v>24000000</v>
      </c>
      <c r="EC7" s="7"/>
      <c r="ED7" s="6">
        <v>24060000</v>
      </c>
      <c r="EE7" s="7"/>
      <c r="EF7" s="6">
        <v>24060300</v>
      </c>
      <c r="EG7" s="7"/>
      <c r="EH7" s="6">
        <v>40000000</v>
      </c>
      <c r="EI7" s="7"/>
      <c r="EJ7" s="6">
        <v>41000000</v>
      </c>
      <c r="EK7" s="7"/>
      <c r="EL7" s="6">
        <v>41020000</v>
      </c>
      <c r="EM7" s="7"/>
      <c r="EN7" s="6">
        <v>41020100</v>
      </c>
      <c r="EO7" s="7"/>
      <c r="EP7" s="6">
        <v>41030000</v>
      </c>
      <c r="EQ7" s="7"/>
      <c r="ER7" s="6">
        <v>41031400</v>
      </c>
      <c r="ES7" s="7"/>
      <c r="ET7" s="6">
        <v>41033900</v>
      </c>
      <c r="EU7" s="7"/>
      <c r="EV7" s="6">
        <v>41034200</v>
      </c>
      <c r="EW7" s="7"/>
      <c r="EX7" s="6">
        <v>41035900</v>
      </c>
      <c r="EY7" s="7"/>
      <c r="EZ7" s="6">
        <v>41040000</v>
      </c>
      <c r="FA7" s="7"/>
      <c r="FB7" s="6">
        <v>41040200</v>
      </c>
      <c r="FC7" s="7"/>
      <c r="FD7" s="6">
        <v>41050000</v>
      </c>
      <c r="FE7" s="7"/>
      <c r="FF7" s="6">
        <v>41050100</v>
      </c>
      <c r="FG7" s="7"/>
      <c r="FH7" s="6">
        <v>41050200</v>
      </c>
      <c r="FI7" s="7"/>
      <c r="FJ7" s="6">
        <v>41050300</v>
      </c>
      <c r="FK7" s="7"/>
      <c r="FL7" s="6">
        <v>41050700</v>
      </c>
      <c r="FM7" s="7"/>
      <c r="FN7" s="6">
        <v>41050900</v>
      </c>
      <c r="FO7" s="7"/>
      <c r="FP7" s="6">
        <v>41051200</v>
      </c>
      <c r="FQ7" s="7"/>
      <c r="FR7" s="6">
        <v>41051400</v>
      </c>
      <c r="FS7" s="7"/>
      <c r="FT7" s="6">
        <v>41051500</v>
      </c>
      <c r="FU7" s="7"/>
      <c r="FV7" s="6">
        <v>41052000</v>
      </c>
      <c r="FW7" s="7"/>
      <c r="FX7" s="6">
        <v>41053300</v>
      </c>
      <c r="FY7" s="7"/>
      <c r="FZ7" s="6">
        <v>41053500</v>
      </c>
      <c r="GA7" s="7"/>
      <c r="GB7" s="6">
        <v>41053900</v>
      </c>
      <c r="GC7" s="7"/>
      <c r="GD7" s="6">
        <v>41054100</v>
      </c>
      <c r="GE7" s="7"/>
      <c r="GF7" s="6" t="s">
        <v>6</v>
      </c>
      <c r="GG7" s="7"/>
      <c r="GH7" s="6" t="s">
        <v>7</v>
      </c>
      <c r="GI7" s="7"/>
    </row>
    <row r="8" spans="1:191" ht="12.75">
      <c r="A8" s="5"/>
      <c r="B8" s="8" t="s">
        <v>4</v>
      </c>
      <c r="C8" s="8" t="s">
        <v>5</v>
      </c>
      <c r="D8" s="8" t="s">
        <v>4</v>
      </c>
      <c r="E8" s="8" t="s">
        <v>5</v>
      </c>
      <c r="F8" s="8" t="s">
        <v>4</v>
      </c>
      <c r="G8" s="8" t="s">
        <v>5</v>
      </c>
      <c r="H8" s="8" t="s">
        <v>4</v>
      </c>
      <c r="I8" s="8" t="s">
        <v>5</v>
      </c>
      <c r="J8" s="8" t="s">
        <v>4</v>
      </c>
      <c r="K8" s="8" t="s">
        <v>5</v>
      </c>
      <c r="L8" s="8" t="s">
        <v>4</v>
      </c>
      <c r="M8" s="8" t="s">
        <v>5</v>
      </c>
      <c r="N8" s="8" t="s">
        <v>4</v>
      </c>
      <c r="O8" s="8" t="s">
        <v>5</v>
      </c>
      <c r="P8" s="8" t="s">
        <v>4</v>
      </c>
      <c r="Q8" s="8" t="s">
        <v>5</v>
      </c>
      <c r="R8" s="8" t="s">
        <v>4</v>
      </c>
      <c r="S8" s="8" t="s">
        <v>5</v>
      </c>
      <c r="T8" s="8" t="s">
        <v>4</v>
      </c>
      <c r="U8" s="8" t="s">
        <v>5</v>
      </c>
      <c r="V8" s="8" t="s">
        <v>4</v>
      </c>
      <c r="W8" s="8" t="s">
        <v>5</v>
      </c>
      <c r="X8" s="8" t="s">
        <v>4</v>
      </c>
      <c r="Y8" s="8" t="s">
        <v>5</v>
      </c>
      <c r="Z8" s="8" t="s">
        <v>4</v>
      </c>
      <c r="AA8" s="8" t="s">
        <v>5</v>
      </c>
      <c r="AB8" s="8" t="s">
        <v>4</v>
      </c>
      <c r="AC8" s="8" t="s">
        <v>5</v>
      </c>
      <c r="AD8" s="8" t="s">
        <v>4</v>
      </c>
      <c r="AE8" s="8" t="s">
        <v>5</v>
      </c>
      <c r="AF8" s="8" t="s">
        <v>4</v>
      </c>
      <c r="AG8" s="8" t="s">
        <v>5</v>
      </c>
      <c r="AH8" s="8" t="s">
        <v>4</v>
      </c>
      <c r="AI8" s="8" t="s">
        <v>5</v>
      </c>
      <c r="AJ8" s="8" t="s">
        <v>4</v>
      </c>
      <c r="AK8" s="8" t="s">
        <v>5</v>
      </c>
      <c r="AL8" s="8" t="s">
        <v>4</v>
      </c>
      <c r="AM8" s="8" t="s">
        <v>5</v>
      </c>
      <c r="AN8" s="8" t="s">
        <v>4</v>
      </c>
      <c r="AO8" s="8" t="s">
        <v>5</v>
      </c>
      <c r="AP8" s="8" t="s">
        <v>4</v>
      </c>
      <c r="AQ8" s="8" t="s">
        <v>5</v>
      </c>
      <c r="AR8" s="8" t="s">
        <v>4</v>
      </c>
      <c r="AS8" s="8" t="s">
        <v>5</v>
      </c>
      <c r="AT8" s="8" t="s">
        <v>4</v>
      </c>
      <c r="AU8" s="8" t="s">
        <v>5</v>
      </c>
      <c r="AV8" s="8" t="s">
        <v>4</v>
      </c>
      <c r="AW8" s="8" t="s">
        <v>5</v>
      </c>
      <c r="AX8" s="8" t="s">
        <v>4</v>
      </c>
      <c r="AY8" s="8" t="s">
        <v>5</v>
      </c>
      <c r="AZ8" s="8" t="s">
        <v>4</v>
      </c>
      <c r="BA8" s="8" t="s">
        <v>5</v>
      </c>
      <c r="BB8" s="8" t="s">
        <v>4</v>
      </c>
      <c r="BC8" s="8" t="s">
        <v>5</v>
      </c>
      <c r="BD8" s="8" t="s">
        <v>4</v>
      </c>
      <c r="BE8" s="8" t="s">
        <v>5</v>
      </c>
      <c r="BF8" s="8" t="s">
        <v>4</v>
      </c>
      <c r="BG8" s="8" t="s">
        <v>5</v>
      </c>
      <c r="BH8" s="8" t="s">
        <v>4</v>
      </c>
      <c r="BI8" s="8" t="s">
        <v>5</v>
      </c>
      <c r="BJ8" s="8" t="s">
        <v>4</v>
      </c>
      <c r="BK8" s="8" t="s">
        <v>5</v>
      </c>
      <c r="BL8" s="8" t="s">
        <v>4</v>
      </c>
      <c r="BM8" s="8" t="s">
        <v>5</v>
      </c>
      <c r="BN8" s="8" t="s">
        <v>4</v>
      </c>
      <c r="BO8" s="8" t="s">
        <v>5</v>
      </c>
      <c r="BP8" s="8" t="s">
        <v>4</v>
      </c>
      <c r="BQ8" s="8" t="s">
        <v>5</v>
      </c>
      <c r="BR8" s="8" t="s">
        <v>4</v>
      </c>
      <c r="BS8" s="8" t="s">
        <v>5</v>
      </c>
      <c r="BT8" s="8" t="s">
        <v>4</v>
      </c>
      <c r="BU8" s="8" t="s">
        <v>5</v>
      </c>
      <c r="BV8" s="8" t="s">
        <v>4</v>
      </c>
      <c r="BW8" s="8" t="s">
        <v>5</v>
      </c>
      <c r="BX8" s="8" t="s">
        <v>4</v>
      </c>
      <c r="BY8" s="8" t="s">
        <v>5</v>
      </c>
      <c r="BZ8" s="8" t="s">
        <v>4</v>
      </c>
      <c r="CA8" s="8" t="s">
        <v>5</v>
      </c>
      <c r="CB8" s="8" t="s">
        <v>4</v>
      </c>
      <c r="CC8" s="8" t="s">
        <v>5</v>
      </c>
      <c r="CD8" s="8" t="s">
        <v>4</v>
      </c>
      <c r="CE8" s="8" t="s">
        <v>5</v>
      </c>
      <c r="CF8" s="8" t="s">
        <v>4</v>
      </c>
      <c r="CG8" s="8" t="s">
        <v>5</v>
      </c>
      <c r="CH8" s="8" t="s">
        <v>4</v>
      </c>
      <c r="CI8" s="8" t="s">
        <v>5</v>
      </c>
      <c r="CJ8" s="8" t="s">
        <v>4</v>
      </c>
      <c r="CK8" s="8" t="s">
        <v>5</v>
      </c>
      <c r="CL8" s="8" t="s">
        <v>4</v>
      </c>
      <c r="CM8" s="8" t="s">
        <v>5</v>
      </c>
      <c r="CN8" s="8" t="s">
        <v>4</v>
      </c>
      <c r="CO8" s="8" t="s">
        <v>5</v>
      </c>
      <c r="CP8" s="8" t="s">
        <v>4</v>
      </c>
      <c r="CQ8" s="8" t="s">
        <v>5</v>
      </c>
      <c r="CR8" s="8" t="s">
        <v>4</v>
      </c>
      <c r="CS8" s="8" t="s">
        <v>5</v>
      </c>
      <c r="CT8" s="8" t="s">
        <v>4</v>
      </c>
      <c r="CU8" s="8" t="s">
        <v>5</v>
      </c>
      <c r="CV8" s="8" t="s">
        <v>4</v>
      </c>
      <c r="CW8" s="8" t="s">
        <v>5</v>
      </c>
      <c r="CX8" s="8" t="s">
        <v>4</v>
      </c>
      <c r="CY8" s="8" t="s">
        <v>5</v>
      </c>
      <c r="CZ8" s="8" t="s">
        <v>4</v>
      </c>
      <c r="DA8" s="8" t="s">
        <v>5</v>
      </c>
      <c r="DB8" s="8" t="s">
        <v>4</v>
      </c>
      <c r="DC8" s="8" t="s">
        <v>5</v>
      </c>
      <c r="DD8" s="8" t="s">
        <v>4</v>
      </c>
      <c r="DE8" s="8" t="s">
        <v>5</v>
      </c>
      <c r="DF8" s="8" t="s">
        <v>4</v>
      </c>
      <c r="DG8" s="8" t="s">
        <v>5</v>
      </c>
      <c r="DH8" s="8" t="s">
        <v>4</v>
      </c>
      <c r="DI8" s="8" t="s">
        <v>5</v>
      </c>
      <c r="DJ8" s="8" t="s">
        <v>4</v>
      </c>
      <c r="DK8" s="8" t="s">
        <v>5</v>
      </c>
      <c r="DL8" s="8" t="s">
        <v>4</v>
      </c>
      <c r="DM8" s="8" t="s">
        <v>5</v>
      </c>
      <c r="DN8" s="8" t="s">
        <v>4</v>
      </c>
      <c r="DO8" s="8" t="s">
        <v>5</v>
      </c>
      <c r="DP8" s="8" t="s">
        <v>4</v>
      </c>
      <c r="DQ8" s="8" t="s">
        <v>5</v>
      </c>
      <c r="DR8" s="8" t="s">
        <v>4</v>
      </c>
      <c r="DS8" s="8" t="s">
        <v>5</v>
      </c>
      <c r="DT8" s="8" t="s">
        <v>4</v>
      </c>
      <c r="DU8" s="8" t="s">
        <v>5</v>
      </c>
      <c r="DV8" s="8" t="s">
        <v>4</v>
      </c>
      <c r="DW8" s="8" t="s">
        <v>5</v>
      </c>
      <c r="DX8" s="8" t="s">
        <v>4</v>
      </c>
      <c r="DY8" s="8" t="s">
        <v>5</v>
      </c>
      <c r="DZ8" s="8" t="s">
        <v>4</v>
      </c>
      <c r="EA8" s="8" t="s">
        <v>5</v>
      </c>
      <c r="EB8" s="8" t="s">
        <v>4</v>
      </c>
      <c r="EC8" s="8" t="s">
        <v>5</v>
      </c>
      <c r="ED8" s="8" t="s">
        <v>4</v>
      </c>
      <c r="EE8" s="8" t="s">
        <v>5</v>
      </c>
      <c r="EF8" s="8" t="s">
        <v>4</v>
      </c>
      <c r="EG8" s="8" t="s">
        <v>5</v>
      </c>
      <c r="EH8" s="8" t="s">
        <v>4</v>
      </c>
      <c r="EI8" s="8" t="s">
        <v>5</v>
      </c>
      <c r="EJ8" s="8" t="s">
        <v>4</v>
      </c>
      <c r="EK8" s="8" t="s">
        <v>5</v>
      </c>
      <c r="EL8" s="8" t="s">
        <v>4</v>
      </c>
      <c r="EM8" s="8" t="s">
        <v>5</v>
      </c>
      <c r="EN8" s="8" t="s">
        <v>4</v>
      </c>
      <c r="EO8" s="8" t="s">
        <v>5</v>
      </c>
      <c r="EP8" s="8" t="s">
        <v>4</v>
      </c>
      <c r="EQ8" s="8" t="s">
        <v>5</v>
      </c>
      <c r="ER8" s="8" t="s">
        <v>4</v>
      </c>
      <c r="ES8" s="8" t="s">
        <v>5</v>
      </c>
      <c r="ET8" s="8" t="s">
        <v>4</v>
      </c>
      <c r="EU8" s="8" t="s">
        <v>5</v>
      </c>
      <c r="EV8" s="8" t="s">
        <v>4</v>
      </c>
      <c r="EW8" s="8" t="s">
        <v>5</v>
      </c>
      <c r="EX8" s="8" t="s">
        <v>4</v>
      </c>
      <c r="EY8" s="8" t="s">
        <v>5</v>
      </c>
      <c r="EZ8" s="8" t="s">
        <v>4</v>
      </c>
      <c r="FA8" s="8" t="s">
        <v>5</v>
      </c>
      <c r="FB8" s="8" t="s">
        <v>4</v>
      </c>
      <c r="FC8" s="8" t="s">
        <v>5</v>
      </c>
      <c r="FD8" s="8" t="s">
        <v>4</v>
      </c>
      <c r="FE8" s="8" t="s">
        <v>5</v>
      </c>
      <c r="FF8" s="8" t="s">
        <v>4</v>
      </c>
      <c r="FG8" s="8" t="s">
        <v>5</v>
      </c>
      <c r="FH8" s="8" t="s">
        <v>4</v>
      </c>
      <c r="FI8" s="8" t="s">
        <v>5</v>
      </c>
      <c r="FJ8" s="8" t="s">
        <v>4</v>
      </c>
      <c r="FK8" s="8" t="s">
        <v>5</v>
      </c>
      <c r="FL8" s="8" t="s">
        <v>4</v>
      </c>
      <c r="FM8" s="8" t="s">
        <v>5</v>
      </c>
      <c r="FN8" s="8" t="s">
        <v>4</v>
      </c>
      <c r="FO8" s="8" t="s">
        <v>5</v>
      </c>
      <c r="FP8" s="8" t="s">
        <v>4</v>
      </c>
      <c r="FQ8" s="8" t="s">
        <v>5</v>
      </c>
      <c r="FR8" s="8" t="s">
        <v>4</v>
      </c>
      <c r="FS8" s="8" t="s">
        <v>5</v>
      </c>
      <c r="FT8" s="8" t="s">
        <v>4</v>
      </c>
      <c r="FU8" s="8" t="s">
        <v>5</v>
      </c>
      <c r="FV8" s="8" t="s">
        <v>4</v>
      </c>
      <c r="FW8" s="8" t="s">
        <v>5</v>
      </c>
      <c r="FX8" s="8" t="s">
        <v>4</v>
      </c>
      <c r="FY8" s="8" t="s">
        <v>5</v>
      </c>
      <c r="FZ8" s="8" t="s">
        <v>4</v>
      </c>
      <c r="GA8" s="8" t="s">
        <v>5</v>
      </c>
      <c r="GB8" s="8" t="s">
        <v>4</v>
      </c>
      <c r="GC8" s="8" t="s">
        <v>5</v>
      </c>
      <c r="GD8" s="8" t="s">
        <v>4</v>
      </c>
      <c r="GE8" s="8" t="s">
        <v>5</v>
      </c>
      <c r="GF8" s="8" t="s">
        <v>4</v>
      </c>
      <c r="GG8" s="8" t="s">
        <v>5</v>
      </c>
      <c r="GH8" s="8" t="s">
        <v>4</v>
      </c>
      <c r="GI8" s="8" t="s">
        <v>5</v>
      </c>
    </row>
    <row r="9" spans="1:191" ht="12.75">
      <c r="A9" s="5" t="s">
        <v>8</v>
      </c>
      <c r="B9" s="5">
        <v>71305792</v>
      </c>
      <c r="C9" s="5">
        <v>84328321</v>
      </c>
      <c r="D9" s="5">
        <v>71305792</v>
      </c>
      <c r="E9" s="5">
        <v>84267718.49</v>
      </c>
      <c r="F9" s="5">
        <v>71282862</v>
      </c>
      <c r="G9" s="5">
        <v>84242737.03</v>
      </c>
      <c r="H9" s="5">
        <v>66043359</v>
      </c>
      <c r="I9" s="5">
        <v>79349065.58</v>
      </c>
      <c r="J9" s="5">
        <v>1792856</v>
      </c>
      <c r="K9" s="5">
        <v>1851297.28</v>
      </c>
      <c r="L9" s="5">
        <v>2025900</v>
      </c>
      <c r="M9" s="5">
        <v>1796418.8</v>
      </c>
      <c r="N9" s="5">
        <v>1364390</v>
      </c>
      <c r="O9" s="5">
        <v>1233257.23</v>
      </c>
      <c r="P9" s="5">
        <v>56357</v>
      </c>
      <c r="Q9" s="5">
        <v>12698.14</v>
      </c>
      <c r="R9" s="5">
        <v>22930</v>
      </c>
      <c r="S9" s="5">
        <v>24981.46</v>
      </c>
      <c r="T9" s="5">
        <v>22930</v>
      </c>
      <c r="U9" s="5">
        <v>24981.46</v>
      </c>
      <c r="V9" s="5"/>
      <c r="W9" s="5">
        <v>60602.51</v>
      </c>
      <c r="X9" s="5"/>
      <c r="Y9" s="5"/>
      <c r="Z9" s="5"/>
      <c r="AA9" s="5"/>
      <c r="AB9" s="5"/>
      <c r="AC9" s="5"/>
      <c r="AD9" s="5"/>
      <c r="AE9" s="5"/>
      <c r="AF9" s="5"/>
      <c r="AG9" s="5">
        <v>60602.51</v>
      </c>
      <c r="AH9" s="5"/>
      <c r="AI9" s="5">
        <v>4590.24</v>
      </c>
      <c r="AJ9" s="5"/>
      <c r="AK9" s="5">
        <v>55417.01</v>
      </c>
      <c r="AL9" s="5"/>
      <c r="AM9" s="5">
        <v>595.26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>
        <v>218800</v>
      </c>
      <c r="CO9" s="5">
        <v>367871.81</v>
      </c>
      <c r="CP9" s="5">
        <v>1700</v>
      </c>
      <c r="CQ9" s="5">
        <v>6687</v>
      </c>
      <c r="CR9" s="5">
        <v>1700</v>
      </c>
      <c r="CS9" s="5">
        <v>3525</v>
      </c>
      <c r="CT9" s="5">
        <v>1700</v>
      </c>
      <c r="CU9" s="5">
        <v>3525</v>
      </c>
      <c r="CV9" s="5"/>
      <c r="CW9" s="5">
        <v>3162</v>
      </c>
      <c r="CX9" s="5"/>
      <c r="CY9" s="5"/>
      <c r="CZ9" s="5"/>
      <c r="DA9" s="5">
        <v>3162</v>
      </c>
      <c r="DB9" s="5"/>
      <c r="DC9" s="5"/>
      <c r="DD9" s="5"/>
      <c r="DE9" s="5"/>
      <c r="DF9" s="5">
        <v>146200</v>
      </c>
      <c r="DG9" s="5">
        <v>186131.6</v>
      </c>
      <c r="DH9" s="5">
        <v>112800</v>
      </c>
      <c r="DI9" s="5">
        <v>152592</v>
      </c>
      <c r="DJ9" s="5">
        <v>40900</v>
      </c>
      <c r="DK9" s="5">
        <v>46892</v>
      </c>
      <c r="DL9" s="5"/>
      <c r="DM9" s="5"/>
      <c r="DN9" s="5">
        <v>71900</v>
      </c>
      <c r="DO9" s="5">
        <v>103050</v>
      </c>
      <c r="DP9" s="5"/>
      <c r="DQ9" s="5">
        <v>2650</v>
      </c>
      <c r="DR9" s="5">
        <v>33400</v>
      </c>
      <c r="DS9" s="5">
        <v>33539.6</v>
      </c>
      <c r="DT9" s="5">
        <v>33400</v>
      </c>
      <c r="DU9" s="5">
        <v>33539.6</v>
      </c>
      <c r="DV9" s="5"/>
      <c r="DW9" s="5"/>
      <c r="DX9" s="5"/>
      <c r="DY9" s="5"/>
      <c r="DZ9" s="5"/>
      <c r="EA9" s="5"/>
      <c r="EB9" s="5">
        <v>70900</v>
      </c>
      <c r="EC9" s="5">
        <v>175053.21</v>
      </c>
      <c r="ED9" s="5">
        <v>70900</v>
      </c>
      <c r="EE9" s="5">
        <v>175053.21</v>
      </c>
      <c r="EF9" s="5">
        <v>70900</v>
      </c>
      <c r="EG9" s="5">
        <v>175053.21</v>
      </c>
      <c r="EH9" s="5">
        <v>319640993.4</v>
      </c>
      <c r="EI9" s="5">
        <v>303617701.86</v>
      </c>
      <c r="EJ9" s="5">
        <v>319640993.4</v>
      </c>
      <c r="EK9" s="5">
        <v>303617701.86</v>
      </c>
      <c r="EL9" s="5">
        <v>4721400</v>
      </c>
      <c r="EM9" s="5">
        <v>4459100</v>
      </c>
      <c r="EN9" s="5">
        <v>4721400</v>
      </c>
      <c r="EO9" s="5">
        <v>4459100</v>
      </c>
      <c r="EP9" s="5">
        <v>111514569</v>
      </c>
      <c r="EQ9" s="5">
        <v>108731700</v>
      </c>
      <c r="ER9" s="5">
        <v>2782869</v>
      </c>
      <c r="ES9" s="5"/>
      <c r="ET9" s="5">
        <v>72785300</v>
      </c>
      <c r="EU9" s="5">
        <v>72785300</v>
      </c>
      <c r="EV9" s="5">
        <v>35946400</v>
      </c>
      <c r="EW9" s="5">
        <v>35946400</v>
      </c>
      <c r="EX9" s="5"/>
      <c r="EY9" s="5"/>
      <c r="EZ9" s="5">
        <v>16446345</v>
      </c>
      <c r="FA9" s="5">
        <v>16446345</v>
      </c>
      <c r="FB9" s="5">
        <v>16446345</v>
      </c>
      <c r="FC9" s="5">
        <v>16446345</v>
      </c>
      <c r="FD9" s="5">
        <v>186958679.4</v>
      </c>
      <c r="FE9" s="5">
        <v>173980556.86</v>
      </c>
      <c r="FF9" s="5">
        <v>119632977.25</v>
      </c>
      <c r="FG9" s="5">
        <v>119632977.25</v>
      </c>
      <c r="FH9" s="5">
        <v>427845.15</v>
      </c>
      <c r="FI9" s="5">
        <v>427845.15</v>
      </c>
      <c r="FJ9" s="5">
        <v>51208900</v>
      </c>
      <c r="FK9" s="5">
        <v>43507513.97</v>
      </c>
      <c r="FL9" s="5">
        <v>1270472</v>
      </c>
      <c r="FM9" s="5">
        <v>1081939.81</v>
      </c>
      <c r="FN9" s="5">
        <v>2160330</v>
      </c>
      <c r="FO9" s="5"/>
      <c r="FP9" s="5">
        <v>404614</v>
      </c>
      <c r="FQ9" s="5"/>
      <c r="FR9" s="5">
        <v>961634</v>
      </c>
      <c r="FS9" s="5"/>
      <c r="FT9" s="5">
        <v>7169899</v>
      </c>
      <c r="FU9" s="5">
        <v>7169899</v>
      </c>
      <c r="FV9" s="5">
        <v>1013574</v>
      </c>
      <c r="FW9" s="5">
        <v>1013574</v>
      </c>
      <c r="FX9" s="5">
        <v>400000</v>
      </c>
      <c r="FY9" s="5">
        <v>200000</v>
      </c>
      <c r="FZ9" s="5">
        <v>700000</v>
      </c>
      <c r="GA9" s="5"/>
      <c r="GB9" s="5">
        <v>1608434</v>
      </c>
      <c r="GC9" s="5">
        <v>946807.68</v>
      </c>
      <c r="GD9" s="5"/>
      <c r="GE9" s="5"/>
      <c r="GF9" s="5">
        <v>71524592</v>
      </c>
      <c r="GG9" s="5">
        <v>84696192.81</v>
      </c>
      <c r="GH9" s="5">
        <v>391165585.4</v>
      </c>
      <c r="GI9" s="5">
        <v>388313894.67</v>
      </c>
    </row>
    <row r="10" spans="1:191" ht="12.75">
      <c r="A10" s="5" t="s">
        <v>9</v>
      </c>
      <c r="B10" s="5">
        <v>15772600</v>
      </c>
      <c r="C10" s="5">
        <v>15153524.75</v>
      </c>
      <c r="D10" s="5">
        <v>6000</v>
      </c>
      <c r="E10" s="5">
        <v>8397.57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6000</v>
      </c>
      <c r="S10" s="5">
        <v>8397.57</v>
      </c>
      <c r="T10" s="5">
        <v>6000</v>
      </c>
      <c r="U10" s="5">
        <v>8397.57</v>
      </c>
      <c r="V10" s="5">
        <v>73000</v>
      </c>
      <c r="W10" s="5">
        <v>40854.36</v>
      </c>
      <c r="X10" s="5">
        <v>73000</v>
      </c>
      <c r="Y10" s="5">
        <v>40854.36</v>
      </c>
      <c r="Z10" s="5">
        <v>73000</v>
      </c>
      <c r="AA10" s="5">
        <v>40854.36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>
        <v>3746000</v>
      </c>
      <c r="AO10" s="5">
        <v>3635675.94</v>
      </c>
      <c r="AP10" s="5">
        <v>480000</v>
      </c>
      <c r="AQ10" s="5">
        <v>477456.39</v>
      </c>
      <c r="AR10" s="5">
        <v>480000</v>
      </c>
      <c r="AS10" s="5">
        <v>477456.39</v>
      </c>
      <c r="AT10" s="5">
        <v>1802000</v>
      </c>
      <c r="AU10" s="5">
        <v>1815233.19</v>
      </c>
      <c r="AV10" s="5">
        <v>1802000</v>
      </c>
      <c r="AW10" s="5">
        <v>1815233.19</v>
      </c>
      <c r="AX10" s="5">
        <v>1464000</v>
      </c>
      <c r="AY10" s="5">
        <v>1342986.36</v>
      </c>
      <c r="AZ10" s="5">
        <v>11947600</v>
      </c>
      <c r="BA10" s="5">
        <v>11468596.88</v>
      </c>
      <c r="BB10" s="5">
        <v>5243000</v>
      </c>
      <c r="BC10" s="5">
        <v>5088607.49</v>
      </c>
      <c r="BD10" s="5">
        <v>3000</v>
      </c>
      <c r="BE10" s="5">
        <v>1262.35</v>
      </c>
      <c r="BF10" s="5">
        <v>167400</v>
      </c>
      <c r="BG10" s="5">
        <v>67577.62</v>
      </c>
      <c r="BH10" s="5">
        <v>129600</v>
      </c>
      <c r="BI10" s="5">
        <v>131771.27</v>
      </c>
      <c r="BJ10" s="5">
        <v>645000</v>
      </c>
      <c r="BK10" s="5">
        <v>664046.1</v>
      </c>
      <c r="BL10" s="5">
        <v>1348000</v>
      </c>
      <c r="BM10" s="5">
        <v>1378818.92</v>
      </c>
      <c r="BN10" s="5">
        <v>2089000</v>
      </c>
      <c r="BO10" s="5">
        <v>2171248.7</v>
      </c>
      <c r="BP10" s="5">
        <v>380000</v>
      </c>
      <c r="BQ10" s="5">
        <v>363926.4</v>
      </c>
      <c r="BR10" s="5">
        <v>431000</v>
      </c>
      <c r="BS10" s="5">
        <v>230778.34</v>
      </c>
      <c r="BT10" s="5">
        <v>25000</v>
      </c>
      <c r="BU10" s="5">
        <v>66677.79</v>
      </c>
      <c r="BV10" s="5">
        <v>25000</v>
      </c>
      <c r="BW10" s="5">
        <v>12500</v>
      </c>
      <c r="BX10" s="5"/>
      <c r="BY10" s="5">
        <v>230.6</v>
      </c>
      <c r="BZ10" s="5"/>
      <c r="CA10" s="5">
        <v>230.6</v>
      </c>
      <c r="CB10" s="5"/>
      <c r="CC10" s="5"/>
      <c r="CD10" s="5"/>
      <c r="CE10" s="5"/>
      <c r="CF10" s="5">
        <v>6704600</v>
      </c>
      <c r="CG10" s="5">
        <v>6379758.79</v>
      </c>
      <c r="CH10" s="5">
        <v>1747500</v>
      </c>
      <c r="CI10" s="5">
        <v>1472679.14</v>
      </c>
      <c r="CJ10" s="5">
        <v>4730100</v>
      </c>
      <c r="CK10" s="5">
        <v>4809975.62</v>
      </c>
      <c r="CL10" s="5">
        <v>227000</v>
      </c>
      <c r="CM10" s="5">
        <v>97104.03</v>
      </c>
      <c r="CN10" s="5">
        <v>614195</v>
      </c>
      <c r="CO10" s="5">
        <v>631622.29</v>
      </c>
      <c r="CP10" s="5">
        <v>15000</v>
      </c>
      <c r="CQ10" s="5">
        <v>56479.69</v>
      </c>
      <c r="CR10" s="5"/>
      <c r="CS10" s="5">
        <v>402</v>
      </c>
      <c r="CT10" s="5"/>
      <c r="CU10" s="5">
        <v>402</v>
      </c>
      <c r="CV10" s="5">
        <v>15000</v>
      </c>
      <c r="CW10" s="5">
        <v>56077.69</v>
      </c>
      <c r="CX10" s="5"/>
      <c r="CY10" s="5"/>
      <c r="CZ10" s="5">
        <v>15000</v>
      </c>
      <c r="DA10" s="5">
        <v>15082.02</v>
      </c>
      <c r="DB10" s="5"/>
      <c r="DC10" s="5">
        <v>34000</v>
      </c>
      <c r="DD10" s="5"/>
      <c r="DE10" s="5">
        <v>6995.67</v>
      </c>
      <c r="DF10" s="5">
        <v>564195</v>
      </c>
      <c r="DG10" s="5">
        <v>545659.93</v>
      </c>
      <c r="DH10" s="5">
        <v>553600</v>
      </c>
      <c r="DI10" s="5">
        <v>519207.68</v>
      </c>
      <c r="DJ10" s="5"/>
      <c r="DK10" s="5"/>
      <c r="DL10" s="5">
        <v>553600</v>
      </c>
      <c r="DM10" s="5">
        <v>519207.68</v>
      </c>
      <c r="DN10" s="5"/>
      <c r="DO10" s="5"/>
      <c r="DP10" s="5"/>
      <c r="DQ10" s="5"/>
      <c r="DR10" s="5">
        <v>4595</v>
      </c>
      <c r="DS10" s="5">
        <v>7377.06</v>
      </c>
      <c r="DT10" s="5">
        <v>4595</v>
      </c>
      <c r="DU10" s="5">
        <v>7377.06</v>
      </c>
      <c r="DV10" s="5">
        <v>6000</v>
      </c>
      <c r="DW10" s="5">
        <v>19075.19</v>
      </c>
      <c r="DX10" s="5">
        <v>4500</v>
      </c>
      <c r="DY10" s="5">
        <v>11025.69</v>
      </c>
      <c r="DZ10" s="5">
        <v>1500</v>
      </c>
      <c r="EA10" s="5">
        <v>8049.5</v>
      </c>
      <c r="EB10" s="5">
        <v>35000</v>
      </c>
      <c r="EC10" s="5">
        <v>29482.67</v>
      </c>
      <c r="ED10" s="5">
        <v>35000</v>
      </c>
      <c r="EE10" s="5">
        <v>29482.67</v>
      </c>
      <c r="EF10" s="5">
        <v>35000</v>
      </c>
      <c r="EG10" s="5">
        <v>29482.67</v>
      </c>
      <c r="EH10" s="5">
        <v>11275270</v>
      </c>
      <c r="EI10" s="5">
        <v>11075270</v>
      </c>
      <c r="EJ10" s="5">
        <v>11275270</v>
      </c>
      <c r="EK10" s="5">
        <v>11075270</v>
      </c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>
        <v>11275270</v>
      </c>
      <c r="FE10" s="5">
        <v>11075270</v>
      </c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>
        <v>400000</v>
      </c>
      <c r="FY10" s="5">
        <v>200000</v>
      </c>
      <c r="FZ10" s="5"/>
      <c r="GA10" s="5"/>
      <c r="GB10" s="5">
        <v>9795470</v>
      </c>
      <c r="GC10" s="5">
        <v>9795470</v>
      </c>
      <c r="GD10" s="5">
        <v>1079800</v>
      </c>
      <c r="GE10" s="5">
        <v>1079800</v>
      </c>
      <c r="GF10" s="5">
        <v>16386795</v>
      </c>
      <c r="GG10" s="5">
        <v>15785147.04</v>
      </c>
      <c r="GH10" s="5">
        <v>27662065</v>
      </c>
      <c r="GI10" s="5">
        <v>26860417.04</v>
      </c>
    </row>
    <row r="11" spans="1:191" ht="12.75">
      <c r="A11" s="5" t="s">
        <v>10</v>
      </c>
      <c r="B11" s="5">
        <v>2510927</v>
      </c>
      <c r="C11" s="5">
        <v>2818346.95</v>
      </c>
      <c r="D11" s="5"/>
      <c r="E11" s="5">
        <v>5149.5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5149.5</v>
      </c>
      <c r="T11" s="5"/>
      <c r="U11" s="5">
        <v>5149.5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>
        <v>621350</v>
      </c>
      <c r="AO11" s="5">
        <v>585158.06</v>
      </c>
      <c r="AP11" s="5">
        <v>93950</v>
      </c>
      <c r="AQ11" s="5">
        <v>90226.53</v>
      </c>
      <c r="AR11" s="5">
        <v>93950</v>
      </c>
      <c r="AS11" s="5">
        <v>90226.53</v>
      </c>
      <c r="AT11" s="5">
        <v>358800</v>
      </c>
      <c r="AU11" s="5">
        <v>343030.76</v>
      </c>
      <c r="AV11" s="5">
        <v>358800</v>
      </c>
      <c r="AW11" s="5">
        <v>343030.76</v>
      </c>
      <c r="AX11" s="5">
        <v>168600</v>
      </c>
      <c r="AY11" s="5">
        <v>151900.77</v>
      </c>
      <c r="AZ11" s="5">
        <v>1889577</v>
      </c>
      <c r="BA11" s="5">
        <v>2228039.39</v>
      </c>
      <c r="BB11" s="5">
        <v>444574</v>
      </c>
      <c r="BC11" s="5">
        <v>477096.25</v>
      </c>
      <c r="BD11" s="5">
        <v>704</v>
      </c>
      <c r="BE11" s="5">
        <v>425.39</v>
      </c>
      <c r="BF11" s="5">
        <v>0</v>
      </c>
      <c r="BG11" s="5">
        <v>349.02</v>
      </c>
      <c r="BH11" s="5">
        <v>0</v>
      </c>
      <c r="BI11" s="5">
        <v>33769.38</v>
      </c>
      <c r="BJ11" s="5">
        <v>24850</v>
      </c>
      <c r="BK11" s="5">
        <v>26529.68</v>
      </c>
      <c r="BL11" s="5">
        <v>122000</v>
      </c>
      <c r="BM11" s="5">
        <v>96591.9</v>
      </c>
      <c r="BN11" s="5">
        <v>128760</v>
      </c>
      <c r="BO11" s="5">
        <v>122573</v>
      </c>
      <c r="BP11" s="5">
        <v>80260</v>
      </c>
      <c r="BQ11" s="5">
        <v>96538.4</v>
      </c>
      <c r="BR11" s="5">
        <v>88000</v>
      </c>
      <c r="BS11" s="5">
        <v>100319.48</v>
      </c>
      <c r="BT11" s="5">
        <v>0</v>
      </c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>
        <v>1445003</v>
      </c>
      <c r="CG11" s="5">
        <v>1750943.14</v>
      </c>
      <c r="CH11" s="5">
        <v>38178</v>
      </c>
      <c r="CI11" s="5">
        <v>79406.4</v>
      </c>
      <c r="CJ11" s="5">
        <v>1218825</v>
      </c>
      <c r="CK11" s="5">
        <v>1507984.35</v>
      </c>
      <c r="CL11" s="5">
        <v>188000</v>
      </c>
      <c r="CM11" s="5">
        <v>163552.39</v>
      </c>
      <c r="CN11" s="5">
        <v>61248</v>
      </c>
      <c r="CO11" s="5">
        <v>120880.07</v>
      </c>
      <c r="CP11" s="5">
        <v>6168</v>
      </c>
      <c r="CQ11" s="5">
        <v>50050.14</v>
      </c>
      <c r="CR11" s="5"/>
      <c r="CS11" s="5"/>
      <c r="CT11" s="5"/>
      <c r="CU11" s="5"/>
      <c r="CV11" s="5">
        <v>6168</v>
      </c>
      <c r="CW11" s="5">
        <v>50050.14</v>
      </c>
      <c r="CX11" s="5"/>
      <c r="CY11" s="5">
        <v>49999.14</v>
      </c>
      <c r="CZ11" s="5">
        <v>2772</v>
      </c>
      <c r="DA11" s="5">
        <v>51</v>
      </c>
      <c r="DB11" s="5">
        <v>3396</v>
      </c>
      <c r="DC11" s="5"/>
      <c r="DD11" s="5"/>
      <c r="DE11" s="5"/>
      <c r="DF11" s="5">
        <v>55080</v>
      </c>
      <c r="DG11" s="5">
        <v>57249.34</v>
      </c>
      <c r="DH11" s="5">
        <v>47946</v>
      </c>
      <c r="DI11" s="5">
        <v>43420.57</v>
      </c>
      <c r="DJ11" s="5"/>
      <c r="DK11" s="5"/>
      <c r="DL11" s="5">
        <v>3210</v>
      </c>
      <c r="DM11" s="5">
        <v>2620.57</v>
      </c>
      <c r="DN11" s="5">
        <v>44736</v>
      </c>
      <c r="DO11" s="5">
        <v>40800</v>
      </c>
      <c r="DP11" s="5"/>
      <c r="DQ11" s="5"/>
      <c r="DR11" s="5">
        <v>7134</v>
      </c>
      <c r="DS11" s="5">
        <v>13123.95</v>
      </c>
      <c r="DT11" s="5">
        <v>7134</v>
      </c>
      <c r="DU11" s="5">
        <v>13123.95</v>
      </c>
      <c r="DV11" s="5"/>
      <c r="DW11" s="5">
        <v>704.82</v>
      </c>
      <c r="DX11" s="5"/>
      <c r="DY11" s="5">
        <v>228.82</v>
      </c>
      <c r="DZ11" s="5"/>
      <c r="EA11" s="5">
        <v>476</v>
      </c>
      <c r="EB11" s="5"/>
      <c r="EC11" s="5">
        <v>13580.59</v>
      </c>
      <c r="ED11" s="5"/>
      <c r="EE11" s="5">
        <v>13580.59</v>
      </c>
      <c r="EF11" s="5"/>
      <c r="EG11" s="5">
        <v>13580.59</v>
      </c>
      <c r="EH11" s="5">
        <v>2298723</v>
      </c>
      <c r="EI11" s="5">
        <v>2266020</v>
      </c>
      <c r="EJ11" s="5">
        <v>2298723</v>
      </c>
      <c r="EK11" s="5">
        <v>2266020</v>
      </c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>
        <v>2298723</v>
      </c>
      <c r="FE11" s="5">
        <v>2266020</v>
      </c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>
        <v>2298723</v>
      </c>
      <c r="GC11" s="5">
        <v>2266020</v>
      </c>
      <c r="GD11" s="5"/>
      <c r="GE11" s="5"/>
      <c r="GF11" s="5">
        <v>2572175</v>
      </c>
      <c r="GG11" s="5">
        <v>2939227.02</v>
      </c>
      <c r="GH11" s="5">
        <v>4870898</v>
      </c>
      <c r="GI11" s="5">
        <v>5205247.02</v>
      </c>
    </row>
    <row r="12" spans="1:191" ht="12.75">
      <c r="A12" s="5" t="s">
        <v>11</v>
      </c>
      <c r="B12" s="5">
        <v>3102998</v>
      </c>
      <c r="C12" s="5">
        <v>3397693.68</v>
      </c>
      <c r="D12" s="5"/>
      <c r="E12" s="5">
        <v>1128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1128</v>
      </c>
      <c r="T12" s="5"/>
      <c r="U12" s="5">
        <v>1128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>
        <v>2025600</v>
      </c>
      <c r="AO12" s="5">
        <v>2198289.75</v>
      </c>
      <c r="AP12" s="5">
        <v>5700</v>
      </c>
      <c r="AQ12" s="5">
        <v>12578.94</v>
      </c>
      <c r="AR12" s="5">
        <v>5700</v>
      </c>
      <c r="AS12" s="5">
        <v>12578.94</v>
      </c>
      <c r="AT12" s="5">
        <v>20100</v>
      </c>
      <c r="AU12" s="5">
        <v>47823.5</v>
      </c>
      <c r="AV12" s="5">
        <v>20100</v>
      </c>
      <c r="AW12" s="5">
        <v>47823.5</v>
      </c>
      <c r="AX12" s="5">
        <v>1999800</v>
      </c>
      <c r="AY12" s="5">
        <v>2137887.31</v>
      </c>
      <c r="AZ12" s="5">
        <v>1077398</v>
      </c>
      <c r="BA12" s="5">
        <v>1198275.93</v>
      </c>
      <c r="BB12" s="5">
        <v>367400</v>
      </c>
      <c r="BC12" s="5">
        <v>448371.73</v>
      </c>
      <c r="BD12" s="5"/>
      <c r="BE12" s="5">
        <v>4155.08</v>
      </c>
      <c r="BF12" s="5">
        <v>4100</v>
      </c>
      <c r="BG12" s="5">
        <v>7503.27</v>
      </c>
      <c r="BH12" s="5">
        <v>18000</v>
      </c>
      <c r="BI12" s="5">
        <v>19593.63</v>
      </c>
      <c r="BJ12" s="5">
        <v>52500</v>
      </c>
      <c r="BK12" s="5">
        <v>47564.46</v>
      </c>
      <c r="BL12" s="5">
        <v>109800</v>
      </c>
      <c r="BM12" s="5">
        <v>112829.53</v>
      </c>
      <c r="BN12" s="5">
        <v>94800</v>
      </c>
      <c r="BO12" s="5">
        <v>156113.47</v>
      </c>
      <c r="BP12" s="5">
        <v>57000</v>
      </c>
      <c r="BQ12" s="5">
        <v>30466.14</v>
      </c>
      <c r="BR12" s="5">
        <v>31200</v>
      </c>
      <c r="BS12" s="5">
        <v>20146.15</v>
      </c>
      <c r="BT12" s="5"/>
      <c r="BU12" s="5">
        <v>25000</v>
      </c>
      <c r="BV12" s="5"/>
      <c r="BW12" s="5">
        <v>25000</v>
      </c>
      <c r="BX12" s="5"/>
      <c r="BY12" s="5"/>
      <c r="BZ12" s="5"/>
      <c r="CA12" s="5"/>
      <c r="CB12" s="5"/>
      <c r="CC12" s="5"/>
      <c r="CD12" s="5"/>
      <c r="CE12" s="5"/>
      <c r="CF12" s="5">
        <v>709998</v>
      </c>
      <c r="CG12" s="5">
        <v>749904.2</v>
      </c>
      <c r="CH12" s="5">
        <v>97500</v>
      </c>
      <c r="CI12" s="5">
        <v>65245.5</v>
      </c>
      <c r="CJ12" s="5">
        <v>412500</v>
      </c>
      <c r="CK12" s="5">
        <v>446384.04</v>
      </c>
      <c r="CL12" s="5">
        <v>199998</v>
      </c>
      <c r="CM12" s="5">
        <v>238274.66</v>
      </c>
      <c r="CN12" s="5">
        <v>12100</v>
      </c>
      <c r="CO12" s="5">
        <v>25773.1</v>
      </c>
      <c r="CP12" s="5">
        <v>9600</v>
      </c>
      <c r="CQ12" s="5">
        <v>1927</v>
      </c>
      <c r="CR12" s="5"/>
      <c r="CS12" s="5">
        <v>40</v>
      </c>
      <c r="CT12" s="5"/>
      <c r="CU12" s="5">
        <v>40</v>
      </c>
      <c r="CV12" s="5">
        <v>9600</v>
      </c>
      <c r="CW12" s="5">
        <v>1887</v>
      </c>
      <c r="CX12" s="5"/>
      <c r="CY12" s="5"/>
      <c r="CZ12" s="5">
        <v>9600</v>
      </c>
      <c r="DA12" s="5">
        <v>1887</v>
      </c>
      <c r="DB12" s="5"/>
      <c r="DC12" s="5"/>
      <c r="DD12" s="5"/>
      <c r="DE12" s="5"/>
      <c r="DF12" s="5">
        <v>2500</v>
      </c>
      <c r="DG12" s="5">
        <v>15549.09</v>
      </c>
      <c r="DH12" s="5"/>
      <c r="DI12" s="5">
        <v>40.8</v>
      </c>
      <c r="DJ12" s="5"/>
      <c r="DK12" s="5"/>
      <c r="DL12" s="5"/>
      <c r="DM12" s="5">
        <v>40.8</v>
      </c>
      <c r="DN12" s="5"/>
      <c r="DO12" s="5"/>
      <c r="DP12" s="5"/>
      <c r="DQ12" s="5"/>
      <c r="DR12" s="5"/>
      <c r="DS12" s="5">
        <v>11496.35</v>
      </c>
      <c r="DT12" s="5"/>
      <c r="DU12" s="5">
        <v>11496.35</v>
      </c>
      <c r="DV12" s="5">
        <v>2500</v>
      </c>
      <c r="DW12" s="5">
        <v>4011.94</v>
      </c>
      <c r="DX12" s="5"/>
      <c r="DY12" s="5">
        <v>949.62</v>
      </c>
      <c r="DZ12" s="5">
        <v>2500</v>
      </c>
      <c r="EA12" s="5">
        <v>3062.32</v>
      </c>
      <c r="EB12" s="5"/>
      <c r="EC12" s="5">
        <v>8297.01</v>
      </c>
      <c r="ED12" s="5"/>
      <c r="EE12" s="5">
        <v>8297.01</v>
      </c>
      <c r="EF12" s="5"/>
      <c r="EG12" s="5">
        <v>8297.01</v>
      </c>
      <c r="EH12" s="5">
        <v>1831517</v>
      </c>
      <c r="EI12" s="5">
        <v>1831517</v>
      </c>
      <c r="EJ12" s="5">
        <v>1831517</v>
      </c>
      <c r="EK12" s="5">
        <v>1831517</v>
      </c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>
        <v>1831517</v>
      </c>
      <c r="FE12" s="5">
        <v>1831517</v>
      </c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>
        <v>1831517</v>
      </c>
      <c r="GC12" s="5">
        <v>1831517</v>
      </c>
      <c r="GD12" s="5"/>
      <c r="GE12" s="5"/>
      <c r="GF12" s="5">
        <v>3115098</v>
      </c>
      <c r="GG12" s="5">
        <v>3423466.78</v>
      </c>
      <c r="GH12" s="5">
        <v>4946615</v>
      </c>
      <c r="GI12" s="5">
        <v>5254983.78</v>
      </c>
    </row>
    <row r="13" spans="1:19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</row>
    <row r="14" spans="1:191" ht="12.75">
      <c r="A14" s="5" t="s">
        <v>12</v>
      </c>
      <c r="B14" s="5">
        <v>3608090</v>
      </c>
      <c r="C14" s="5">
        <v>3523938.36</v>
      </c>
      <c r="D14" s="5">
        <v>5000</v>
      </c>
      <c r="E14" s="5">
        <v>17219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5000</v>
      </c>
      <c r="S14" s="5">
        <v>17219</v>
      </c>
      <c r="T14" s="5">
        <v>5000</v>
      </c>
      <c r="U14" s="5">
        <v>17219</v>
      </c>
      <c r="V14" s="5">
        <v>2000</v>
      </c>
      <c r="W14" s="5">
        <v>1574.47</v>
      </c>
      <c r="X14" s="5">
        <v>2000</v>
      </c>
      <c r="Y14" s="5">
        <v>1574.47</v>
      </c>
      <c r="Z14" s="5">
        <v>2000</v>
      </c>
      <c r="AA14" s="5">
        <v>1574.47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v>543500</v>
      </c>
      <c r="AO14" s="5">
        <v>628633.85</v>
      </c>
      <c r="AP14" s="5">
        <v>63600</v>
      </c>
      <c r="AQ14" s="5">
        <v>70930.9</v>
      </c>
      <c r="AR14" s="5">
        <v>63600</v>
      </c>
      <c r="AS14" s="5">
        <v>70930.9</v>
      </c>
      <c r="AT14" s="5">
        <v>280000</v>
      </c>
      <c r="AU14" s="5">
        <v>269670.95</v>
      </c>
      <c r="AV14" s="5">
        <v>280000</v>
      </c>
      <c r="AW14" s="5">
        <v>269670.95</v>
      </c>
      <c r="AX14" s="5">
        <v>199900</v>
      </c>
      <c r="AY14" s="5">
        <v>288032</v>
      </c>
      <c r="AZ14" s="5">
        <v>3057590</v>
      </c>
      <c r="BA14" s="5">
        <v>2876511.04</v>
      </c>
      <c r="BB14" s="5">
        <v>1450610</v>
      </c>
      <c r="BC14" s="5">
        <v>1299926.05</v>
      </c>
      <c r="BD14" s="5">
        <v>1200</v>
      </c>
      <c r="BE14" s="5">
        <v>2411.79</v>
      </c>
      <c r="BF14" s="5">
        <v>11700</v>
      </c>
      <c r="BG14" s="5">
        <v>11470.06</v>
      </c>
      <c r="BH14" s="5">
        <v>22000</v>
      </c>
      <c r="BI14" s="5">
        <v>92967.97</v>
      </c>
      <c r="BJ14" s="5">
        <v>136200</v>
      </c>
      <c r="BK14" s="5">
        <v>110928.68</v>
      </c>
      <c r="BL14" s="5">
        <v>479000</v>
      </c>
      <c r="BM14" s="5">
        <v>393470.63</v>
      </c>
      <c r="BN14" s="5">
        <v>424460</v>
      </c>
      <c r="BO14" s="5">
        <v>508000.02</v>
      </c>
      <c r="BP14" s="5">
        <v>60550</v>
      </c>
      <c r="BQ14" s="5">
        <v>89931.86</v>
      </c>
      <c r="BR14" s="5">
        <v>315500</v>
      </c>
      <c r="BS14" s="5">
        <v>90745.04</v>
      </c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>
        <v>1606980</v>
      </c>
      <c r="CG14" s="5">
        <v>1576584.99</v>
      </c>
      <c r="CH14" s="5">
        <v>91980</v>
      </c>
      <c r="CI14" s="5">
        <v>119150.52</v>
      </c>
      <c r="CJ14" s="5">
        <v>1410000</v>
      </c>
      <c r="CK14" s="5">
        <v>1432815.32</v>
      </c>
      <c r="CL14" s="5">
        <v>105000</v>
      </c>
      <c r="CM14" s="5">
        <v>24619.15</v>
      </c>
      <c r="CN14" s="5">
        <v>33040</v>
      </c>
      <c r="CO14" s="5">
        <v>30549.81</v>
      </c>
      <c r="CP14" s="5">
        <v>4300</v>
      </c>
      <c r="CQ14" s="5">
        <v>8175</v>
      </c>
      <c r="CR14" s="5"/>
      <c r="CS14" s="5"/>
      <c r="CT14" s="5"/>
      <c r="CU14" s="5"/>
      <c r="CV14" s="5">
        <v>4300</v>
      </c>
      <c r="CW14" s="5">
        <v>8175</v>
      </c>
      <c r="CX14" s="5"/>
      <c r="CY14" s="5"/>
      <c r="CZ14" s="5">
        <v>4300</v>
      </c>
      <c r="DA14" s="5">
        <v>1275</v>
      </c>
      <c r="DB14" s="5"/>
      <c r="DC14" s="5">
        <v>6900</v>
      </c>
      <c r="DD14" s="5"/>
      <c r="DE14" s="5"/>
      <c r="DF14" s="5">
        <v>28740</v>
      </c>
      <c r="DG14" s="5">
        <v>20359.23</v>
      </c>
      <c r="DH14" s="5">
        <v>23250</v>
      </c>
      <c r="DI14" s="5">
        <v>16083.28</v>
      </c>
      <c r="DJ14" s="5"/>
      <c r="DK14" s="5"/>
      <c r="DL14" s="5">
        <v>5250</v>
      </c>
      <c r="DM14" s="5">
        <v>2513.28</v>
      </c>
      <c r="DN14" s="5">
        <v>18000</v>
      </c>
      <c r="DO14" s="5">
        <v>13570</v>
      </c>
      <c r="DP14" s="5"/>
      <c r="DQ14" s="5"/>
      <c r="DR14" s="5">
        <v>4890</v>
      </c>
      <c r="DS14" s="5">
        <v>3246.09</v>
      </c>
      <c r="DT14" s="5">
        <v>4890</v>
      </c>
      <c r="DU14" s="5">
        <v>3246.09</v>
      </c>
      <c r="DV14" s="5">
        <v>600</v>
      </c>
      <c r="DW14" s="5">
        <v>1029.86</v>
      </c>
      <c r="DX14" s="5">
        <v>275</v>
      </c>
      <c r="DY14" s="5">
        <v>256.36</v>
      </c>
      <c r="DZ14" s="5">
        <v>325</v>
      </c>
      <c r="EA14" s="5">
        <v>773.5</v>
      </c>
      <c r="EB14" s="5"/>
      <c r="EC14" s="5">
        <v>2015.58</v>
      </c>
      <c r="ED14" s="5"/>
      <c r="EE14" s="5">
        <v>2015.58</v>
      </c>
      <c r="EF14" s="5"/>
      <c r="EG14" s="5">
        <v>2015.58</v>
      </c>
      <c r="EH14" s="5">
        <v>3501292</v>
      </c>
      <c r="EI14" s="5">
        <v>3302292</v>
      </c>
      <c r="EJ14" s="5">
        <v>3501292</v>
      </c>
      <c r="EK14" s="5">
        <v>3302292</v>
      </c>
      <c r="EL14" s="5"/>
      <c r="EM14" s="5"/>
      <c r="EN14" s="5"/>
      <c r="EO14" s="5"/>
      <c r="EP14" s="5">
        <v>0</v>
      </c>
      <c r="EQ14" s="5"/>
      <c r="ER14" s="5"/>
      <c r="ES14" s="5"/>
      <c r="ET14" s="5"/>
      <c r="EU14" s="5"/>
      <c r="EV14" s="5"/>
      <c r="EW14" s="5"/>
      <c r="EX14" s="5">
        <v>0</v>
      </c>
      <c r="EY14" s="5"/>
      <c r="EZ14" s="5"/>
      <c r="FA14" s="5"/>
      <c r="FB14" s="5"/>
      <c r="FC14" s="5"/>
      <c r="FD14" s="5">
        <v>3501292</v>
      </c>
      <c r="FE14" s="5">
        <v>3302292</v>
      </c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>
        <v>3501292</v>
      </c>
      <c r="GC14" s="5">
        <v>3302292</v>
      </c>
      <c r="GD14" s="5"/>
      <c r="GE14" s="5"/>
      <c r="GF14" s="5">
        <v>3641130</v>
      </c>
      <c r="GG14" s="5">
        <v>3554488.17</v>
      </c>
      <c r="GH14" s="5">
        <v>7142422</v>
      </c>
      <c r="GI14" s="5">
        <v>6856780.17</v>
      </c>
    </row>
    <row r="15" spans="1:191" ht="12.75">
      <c r="A15" s="5" t="s">
        <v>13</v>
      </c>
      <c r="B15" s="5">
        <v>441817</v>
      </c>
      <c r="C15" s="5">
        <v>426488.39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>
        <v>10250</v>
      </c>
      <c r="AO15" s="5">
        <v>14567.5</v>
      </c>
      <c r="AP15" s="5"/>
      <c r="AQ15" s="5"/>
      <c r="AR15" s="5"/>
      <c r="AS15" s="5"/>
      <c r="AT15" s="5"/>
      <c r="AU15" s="5"/>
      <c r="AV15" s="5"/>
      <c r="AW15" s="5"/>
      <c r="AX15" s="5">
        <v>10250</v>
      </c>
      <c r="AY15" s="5">
        <v>14567.5</v>
      </c>
      <c r="AZ15" s="5">
        <v>431567</v>
      </c>
      <c r="BA15" s="5">
        <v>411920.89</v>
      </c>
      <c r="BB15" s="5">
        <v>155832</v>
      </c>
      <c r="BC15" s="5">
        <v>121228.81</v>
      </c>
      <c r="BD15" s="5"/>
      <c r="BE15" s="5"/>
      <c r="BF15" s="5"/>
      <c r="BG15" s="5"/>
      <c r="BH15" s="5">
        <v>0</v>
      </c>
      <c r="BI15" s="5">
        <v>5127.65</v>
      </c>
      <c r="BJ15" s="5">
        <v>9600</v>
      </c>
      <c r="BK15" s="5">
        <v>2397.1</v>
      </c>
      <c r="BL15" s="5">
        <v>41800</v>
      </c>
      <c r="BM15" s="5">
        <v>38060.81</v>
      </c>
      <c r="BN15" s="5">
        <v>36810</v>
      </c>
      <c r="BO15" s="5">
        <v>17962.59</v>
      </c>
      <c r="BP15" s="5">
        <v>49972</v>
      </c>
      <c r="BQ15" s="5">
        <v>46159.42</v>
      </c>
      <c r="BR15" s="5">
        <v>17650</v>
      </c>
      <c r="BS15" s="5">
        <v>11521.24</v>
      </c>
      <c r="BT15" s="5">
        <v>0</v>
      </c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>
        <v>275735</v>
      </c>
      <c r="CG15" s="5">
        <v>290692.08</v>
      </c>
      <c r="CH15" s="5"/>
      <c r="CI15" s="5">
        <v>31000</v>
      </c>
      <c r="CJ15" s="5">
        <v>244794</v>
      </c>
      <c r="CK15" s="5">
        <v>214615.22</v>
      </c>
      <c r="CL15" s="5">
        <v>30941</v>
      </c>
      <c r="CM15" s="5">
        <v>45076.86</v>
      </c>
      <c r="CN15" s="5">
        <v>3240</v>
      </c>
      <c r="CO15" s="5">
        <v>2722.64</v>
      </c>
      <c r="CP15" s="5"/>
      <c r="CQ15" s="5">
        <v>51</v>
      </c>
      <c r="CR15" s="5"/>
      <c r="CS15" s="5"/>
      <c r="CT15" s="5"/>
      <c r="CU15" s="5"/>
      <c r="CV15" s="5"/>
      <c r="CW15" s="5">
        <v>51</v>
      </c>
      <c r="CX15" s="5"/>
      <c r="CY15" s="5"/>
      <c r="CZ15" s="5"/>
      <c r="DA15" s="5">
        <v>51</v>
      </c>
      <c r="DB15" s="5"/>
      <c r="DC15" s="5"/>
      <c r="DD15" s="5"/>
      <c r="DE15" s="5"/>
      <c r="DF15" s="5">
        <v>3240</v>
      </c>
      <c r="DG15" s="5">
        <v>2611.64</v>
      </c>
      <c r="DH15" s="5">
        <v>1500</v>
      </c>
      <c r="DI15" s="5">
        <v>1096.25</v>
      </c>
      <c r="DJ15" s="5"/>
      <c r="DK15" s="5"/>
      <c r="DL15" s="5">
        <v>1500</v>
      </c>
      <c r="DM15" s="5">
        <v>1096.25</v>
      </c>
      <c r="DN15" s="5"/>
      <c r="DO15" s="5"/>
      <c r="DP15" s="5"/>
      <c r="DQ15" s="5"/>
      <c r="DR15" s="5">
        <v>1740</v>
      </c>
      <c r="DS15" s="5">
        <v>986.35</v>
      </c>
      <c r="DT15" s="5">
        <v>1740</v>
      </c>
      <c r="DU15" s="5">
        <v>986.35</v>
      </c>
      <c r="DV15" s="5"/>
      <c r="DW15" s="5">
        <v>529.04</v>
      </c>
      <c r="DX15" s="5"/>
      <c r="DY15" s="5">
        <v>70.04</v>
      </c>
      <c r="DZ15" s="5"/>
      <c r="EA15" s="5">
        <v>459</v>
      </c>
      <c r="EB15" s="5"/>
      <c r="EC15" s="5">
        <v>60</v>
      </c>
      <c r="ED15" s="5"/>
      <c r="EE15" s="5">
        <v>60</v>
      </c>
      <c r="EF15" s="5"/>
      <c r="EG15" s="5">
        <v>60</v>
      </c>
      <c r="EH15" s="5">
        <v>1401494</v>
      </c>
      <c r="EI15" s="5">
        <v>1201494</v>
      </c>
      <c r="EJ15" s="5">
        <v>1401494</v>
      </c>
      <c r="EK15" s="5">
        <v>1201494</v>
      </c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>
        <v>1401494</v>
      </c>
      <c r="FE15" s="5">
        <v>1201494</v>
      </c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>
        <v>1401494</v>
      </c>
      <c r="GC15" s="5">
        <v>1201494</v>
      </c>
      <c r="GD15" s="5"/>
      <c r="GE15" s="5"/>
      <c r="GF15" s="5">
        <v>445057</v>
      </c>
      <c r="GG15" s="5">
        <v>429211.03</v>
      </c>
      <c r="GH15" s="5">
        <v>1846551</v>
      </c>
      <c r="GI15" s="5">
        <v>1630705.03</v>
      </c>
    </row>
    <row r="16" spans="1:191" ht="12.75">
      <c r="A16" s="5" t="s">
        <v>14</v>
      </c>
      <c r="B16" s="5">
        <v>1138420</v>
      </c>
      <c r="C16" s="5">
        <v>1936346.39</v>
      </c>
      <c r="D16" s="5">
        <v>1250</v>
      </c>
      <c r="E16" s="5">
        <v>1164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v>1250</v>
      </c>
      <c r="S16" s="5">
        <v>1164</v>
      </c>
      <c r="T16" s="5">
        <v>1250</v>
      </c>
      <c r="U16" s="5">
        <v>1164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24950</v>
      </c>
      <c r="AO16" s="5">
        <v>35718.33</v>
      </c>
      <c r="AP16" s="5"/>
      <c r="AQ16" s="5"/>
      <c r="AR16" s="5"/>
      <c r="AS16" s="5"/>
      <c r="AT16" s="5"/>
      <c r="AU16" s="5"/>
      <c r="AV16" s="5"/>
      <c r="AW16" s="5"/>
      <c r="AX16" s="5">
        <v>24950</v>
      </c>
      <c r="AY16" s="5">
        <v>35718.33</v>
      </c>
      <c r="AZ16" s="5">
        <v>1112220</v>
      </c>
      <c r="BA16" s="5">
        <v>1899464.06</v>
      </c>
      <c r="BB16" s="5">
        <v>467580</v>
      </c>
      <c r="BC16" s="5">
        <v>554075.57</v>
      </c>
      <c r="BD16" s="5"/>
      <c r="BE16" s="5"/>
      <c r="BF16" s="5">
        <v>9000</v>
      </c>
      <c r="BG16" s="5">
        <v>163.17</v>
      </c>
      <c r="BH16" s="5">
        <v>4050</v>
      </c>
      <c r="BI16" s="5">
        <v>15669.1</v>
      </c>
      <c r="BJ16" s="5">
        <v>9790</v>
      </c>
      <c r="BK16" s="5">
        <v>14386.86</v>
      </c>
      <c r="BL16" s="5">
        <v>82500</v>
      </c>
      <c r="BM16" s="5">
        <v>81857.72</v>
      </c>
      <c r="BN16" s="5">
        <v>253200</v>
      </c>
      <c r="BO16" s="5">
        <v>317189.25</v>
      </c>
      <c r="BP16" s="5">
        <v>37700</v>
      </c>
      <c r="BQ16" s="5">
        <v>58808.71</v>
      </c>
      <c r="BR16" s="5">
        <v>71340</v>
      </c>
      <c r="BS16" s="5">
        <v>66000.76</v>
      </c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>
        <v>644640</v>
      </c>
      <c r="CG16" s="5">
        <v>1345388.49</v>
      </c>
      <c r="CH16" s="5">
        <v>26440</v>
      </c>
      <c r="CI16" s="5">
        <v>21177.32</v>
      </c>
      <c r="CJ16" s="5">
        <v>467200</v>
      </c>
      <c r="CK16" s="5">
        <v>1232757.13</v>
      </c>
      <c r="CL16" s="5">
        <v>151000</v>
      </c>
      <c r="CM16" s="5">
        <v>91454.04</v>
      </c>
      <c r="CN16" s="5">
        <v>10555</v>
      </c>
      <c r="CO16" s="5">
        <v>18974.55</v>
      </c>
      <c r="CP16" s="5">
        <v>275</v>
      </c>
      <c r="CQ16" s="5">
        <v>1145.75</v>
      </c>
      <c r="CR16" s="5">
        <v>275</v>
      </c>
      <c r="CS16" s="5"/>
      <c r="CT16" s="5">
        <v>275</v>
      </c>
      <c r="CU16" s="5"/>
      <c r="CV16" s="5"/>
      <c r="CW16" s="5">
        <v>1145.75</v>
      </c>
      <c r="CX16" s="5"/>
      <c r="CY16" s="5">
        <v>159.75</v>
      </c>
      <c r="CZ16" s="5"/>
      <c r="DA16" s="5">
        <v>986</v>
      </c>
      <c r="DB16" s="5"/>
      <c r="DC16" s="5"/>
      <c r="DD16" s="5"/>
      <c r="DE16" s="5"/>
      <c r="DF16" s="5">
        <v>10280</v>
      </c>
      <c r="DG16" s="5">
        <v>12075.97</v>
      </c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>
        <v>7410</v>
      </c>
      <c r="DS16" s="5">
        <v>7900</v>
      </c>
      <c r="DT16" s="5">
        <v>7410</v>
      </c>
      <c r="DU16" s="5">
        <v>7900</v>
      </c>
      <c r="DV16" s="5">
        <v>2870</v>
      </c>
      <c r="DW16" s="5">
        <v>4175.97</v>
      </c>
      <c r="DX16" s="5">
        <v>2870</v>
      </c>
      <c r="DY16" s="5">
        <v>2849.97</v>
      </c>
      <c r="DZ16" s="5"/>
      <c r="EA16" s="5">
        <v>1326</v>
      </c>
      <c r="EB16" s="5"/>
      <c r="EC16" s="5">
        <v>5752.83</v>
      </c>
      <c r="ED16" s="5"/>
      <c r="EE16" s="5">
        <v>5752.83</v>
      </c>
      <c r="EF16" s="5"/>
      <c r="EG16" s="5">
        <v>5752.83</v>
      </c>
      <c r="EH16" s="5">
        <v>203639</v>
      </c>
      <c r="EI16" s="5">
        <v>203639</v>
      </c>
      <c r="EJ16" s="5">
        <v>203639</v>
      </c>
      <c r="EK16" s="5">
        <v>203639</v>
      </c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>
        <v>203639</v>
      </c>
      <c r="FE16" s="5">
        <v>203639</v>
      </c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>
        <v>203639</v>
      </c>
      <c r="GC16" s="5">
        <v>203639</v>
      </c>
      <c r="GD16" s="5"/>
      <c r="GE16" s="5"/>
      <c r="GF16" s="5">
        <v>1148975</v>
      </c>
      <c r="GG16" s="5">
        <v>1955320.94</v>
      </c>
      <c r="GH16" s="5">
        <v>1352614</v>
      </c>
      <c r="GI16" s="5">
        <v>2158959.94</v>
      </c>
    </row>
    <row r="17" spans="1:191" ht="12.75">
      <c r="A17" s="5" t="s">
        <v>15</v>
      </c>
      <c r="B17" s="5">
        <v>9188160</v>
      </c>
      <c r="C17" s="5">
        <v>10918842.25</v>
      </c>
      <c r="D17" s="5"/>
      <c r="E17" s="5">
        <v>1500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1500</v>
      </c>
      <c r="T17" s="5"/>
      <c r="U17" s="5">
        <v>1500</v>
      </c>
      <c r="V17" s="5">
        <v>9000</v>
      </c>
      <c r="W17" s="5">
        <v>14727.74</v>
      </c>
      <c r="X17" s="5">
        <v>9000</v>
      </c>
      <c r="Y17" s="5">
        <v>14717.74</v>
      </c>
      <c r="Z17" s="5">
        <v>9000</v>
      </c>
      <c r="AA17" s="5">
        <v>14717.74</v>
      </c>
      <c r="AB17" s="5"/>
      <c r="AC17" s="5">
        <v>10</v>
      </c>
      <c r="AD17" s="5"/>
      <c r="AE17" s="5">
        <v>10</v>
      </c>
      <c r="AF17" s="5"/>
      <c r="AG17" s="5"/>
      <c r="AH17" s="5"/>
      <c r="AI17" s="5"/>
      <c r="AJ17" s="5"/>
      <c r="AK17" s="5"/>
      <c r="AL17" s="5"/>
      <c r="AM17" s="5"/>
      <c r="AN17" s="5">
        <v>3041700</v>
      </c>
      <c r="AO17" s="5">
        <v>3109966.27</v>
      </c>
      <c r="AP17" s="5">
        <v>464700</v>
      </c>
      <c r="AQ17" s="5">
        <v>470728.94</v>
      </c>
      <c r="AR17" s="5">
        <v>464700</v>
      </c>
      <c r="AS17" s="5">
        <v>470728.94</v>
      </c>
      <c r="AT17" s="5">
        <v>1772000</v>
      </c>
      <c r="AU17" s="5">
        <v>1789655.85</v>
      </c>
      <c r="AV17" s="5">
        <v>1772000</v>
      </c>
      <c r="AW17" s="5">
        <v>1789655.85</v>
      </c>
      <c r="AX17" s="5">
        <v>805000</v>
      </c>
      <c r="AY17" s="5">
        <v>849581.48</v>
      </c>
      <c r="AZ17" s="5">
        <v>6137460</v>
      </c>
      <c r="BA17" s="5">
        <v>7792648.24</v>
      </c>
      <c r="BB17" s="5">
        <v>2638400</v>
      </c>
      <c r="BC17" s="5">
        <v>3054098.43</v>
      </c>
      <c r="BD17" s="5"/>
      <c r="BE17" s="5">
        <v>716.17</v>
      </c>
      <c r="BF17" s="5">
        <v>7800</v>
      </c>
      <c r="BG17" s="5">
        <v>5439.58</v>
      </c>
      <c r="BH17" s="5">
        <v>8000</v>
      </c>
      <c r="BI17" s="5">
        <v>51889.66</v>
      </c>
      <c r="BJ17" s="5">
        <v>660000</v>
      </c>
      <c r="BK17" s="5">
        <v>959929.32</v>
      </c>
      <c r="BL17" s="5">
        <v>601000</v>
      </c>
      <c r="BM17" s="5">
        <v>596869.51</v>
      </c>
      <c r="BN17" s="5">
        <v>1111000</v>
      </c>
      <c r="BO17" s="5">
        <v>1068608.1</v>
      </c>
      <c r="BP17" s="5">
        <v>75000</v>
      </c>
      <c r="BQ17" s="5">
        <v>165032.17</v>
      </c>
      <c r="BR17" s="5">
        <v>124000</v>
      </c>
      <c r="BS17" s="5">
        <v>139824.2</v>
      </c>
      <c r="BT17" s="5">
        <v>38600</v>
      </c>
      <c r="BU17" s="5">
        <v>47039.72</v>
      </c>
      <c r="BV17" s="5">
        <v>13000</v>
      </c>
      <c r="BW17" s="5">
        <v>18750</v>
      </c>
      <c r="BX17" s="5">
        <v>1300</v>
      </c>
      <c r="BY17" s="5">
        <v>945.96</v>
      </c>
      <c r="BZ17" s="5">
        <v>1300</v>
      </c>
      <c r="CA17" s="5">
        <v>945.96</v>
      </c>
      <c r="CB17" s="5"/>
      <c r="CC17" s="5"/>
      <c r="CD17" s="5"/>
      <c r="CE17" s="5"/>
      <c r="CF17" s="5">
        <v>3497760</v>
      </c>
      <c r="CG17" s="5">
        <v>4737603.85</v>
      </c>
      <c r="CH17" s="5">
        <v>500000</v>
      </c>
      <c r="CI17" s="5">
        <v>354802.66</v>
      </c>
      <c r="CJ17" s="5">
        <v>2986700</v>
      </c>
      <c r="CK17" s="5">
        <v>4381102.84</v>
      </c>
      <c r="CL17" s="5">
        <v>11060</v>
      </c>
      <c r="CM17" s="5">
        <v>1698.35</v>
      </c>
      <c r="CN17" s="5">
        <v>274398</v>
      </c>
      <c r="CO17" s="5">
        <v>242858.71</v>
      </c>
      <c r="CP17" s="5">
        <v>498</v>
      </c>
      <c r="CQ17" s="5">
        <v>34786.75</v>
      </c>
      <c r="CR17" s="5"/>
      <c r="CS17" s="5"/>
      <c r="CT17" s="5"/>
      <c r="CU17" s="5"/>
      <c r="CV17" s="5">
        <v>498</v>
      </c>
      <c r="CW17" s="5">
        <v>34786.75</v>
      </c>
      <c r="CX17" s="5"/>
      <c r="CY17" s="5">
        <v>31046.75</v>
      </c>
      <c r="CZ17" s="5">
        <v>498</v>
      </c>
      <c r="DA17" s="5">
        <v>3740</v>
      </c>
      <c r="DB17" s="5"/>
      <c r="DC17" s="5"/>
      <c r="DD17" s="5"/>
      <c r="DE17" s="5"/>
      <c r="DF17" s="5">
        <v>273900</v>
      </c>
      <c r="DG17" s="5">
        <v>204968.09</v>
      </c>
      <c r="DH17" s="5">
        <v>129000</v>
      </c>
      <c r="DI17" s="5">
        <v>41992</v>
      </c>
      <c r="DJ17" s="5"/>
      <c r="DK17" s="5"/>
      <c r="DL17" s="5">
        <v>0</v>
      </c>
      <c r="DM17" s="5"/>
      <c r="DN17" s="5">
        <v>129000</v>
      </c>
      <c r="DO17" s="5">
        <v>41992</v>
      </c>
      <c r="DP17" s="5"/>
      <c r="DQ17" s="5"/>
      <c r="DR17" s="5">
        <v>134000</v>
      </c>
      <c r="DS17" s="5">
        <v>150896.83</v>
      </c>
      <c r="DT17" s="5">
        <v>134000</v>
      </c>
      <c r="DU17" s="5">
        <v>150896.83</v>
      </c>
      <c r="DV17" s="5">
        <v>10900</v>
      </c>
      <c r="DW17" s="5">
        <v>12079.26</v>
      </c>
      <c r="DX17" s="5">
        <v>1500</v>
      </c>
      <c r="DY17" s="5">
        <v>755.66</v>
      </c>
      <c r="DZ17" s="5">
        <v>9400</v>
      </c>
      <c r="EA17" s="5">
        <v>11323.6</v>
      </c>
      <c r="EB17" s="5"/>
      <c r="EC17" s="5">
        <v>3103.87</v>
      </c>
      <c r="ED17" s="5"/>
      <c r="EE17" s="5">
        <v>3103.87</v>
      </c>
      <c r="EF17" s="5"/>
      <c r="EG17" s="5">
        <v>3103.87</v>
      </c>
      <c r="EH17" s="5">
        <v>6038537</v>
      </c>
      <c r="EI17" s="5">
        <v>6038537</v>
      </c>
      <c r="EJ17" s="5">
        <v>6038537</v>
      </c>
      <c r="EK17" s="5">
        <v>6038537</v>
      </c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>
        <v>6038537</v>
      </c>
      <c r="FE17" s="5">
        <v>6038537</v>
      </c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>
        <v>6038537</v>
      </c>
      <c r="GC17" s="5">
        <v>6038537</v>
      </c>
      <c r="GD17" s="5"/>
      <c r="GE17" s="5"/>
      <c r="GF17" s="5">
        <v>9462558</v>
      </c>
      <c r="GG17" s="5">
        <v>11161700.96</v>
      </c>
      <c r="GH17" s="5">
        <v>15501095</v>
      </c>
      <c r="GI17" s="5">
        <v>17200237.96</v>
      </c>
    </row>
    <row r="18" spans="1:191" ht="12.75">
      <c r="A18" s="5" t="s">
        <v>16</v>
      </c>
      <c r="B18" s="5">
        <v>520730</v>
      </c>
      <c r="C18" s="5">
        <v>503536.02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400</v>
      </c>
      <c r="W18" s="5">
        <v>20.72</v>
      </c>
      <c r="X18" s="5">
        <v>400</v>
      </c>
      <c r="Y18" s="5">
        <v>20.72</v>
      </c>
      <c r="Z18" s="5">
        <v>400</v>
      </c>
      <c r="AA18" s="5">
        <v>20.72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>
        <v>8388</v>
      </c>
      <c r="AO18" s="5">
        <v>11178</v>
      </c>
      <c r="AP18" s="5"/>
      <c r="AQ18" s="5"/>
      <c r="AR18" s="5"/>
      <c r="AS18" s="5"/>
      <c r="AT18" s="5"/>
      <c r="AU18" s="5"/>
      <c r="AV18" s="5"/>
      <c r="AW18" s="5"/>
      <c r="AX18" s="5">
        <v>8388</v>
      </c>
      <c r="AY18" s="5">
        <v>11178</v>
      </c>
      <c r="AZ18" s="5">
        <v>511942</v>
      </c>
      <c r="BA18" s="5">
        <v>492337.3</v>
      </c>
      <c r="BB18" s="5">
        <v>94196</v>
      </c>
      <c r="BC18" s="5">
        <v>102447.54</v>
      </c>
      <c r="BD18" s="5"/>
      <c r="BE18" s="5"/>
      <c r="BF18" s="5">
        <v>0</v>
      </c>
      <c r="BG18" s="5">
        <v>1809.99</v>
      </c>
      <c r="BH18" s="5">
        <v>4650</v>
      </c>
      <c r="BI18" s="5">
        <v>710.91</v>
      </c>
      <c r="BJ18" s="5">
        <v>3200</v>
      </c>
      <c r="BK18" s="5">
        <v>9342.24</v>
      </c>
      <c r="BL18" s="5">
        <v>20130</v>
      </c>
      <c r="BM18" s="5">
        <v>21485.13</v>
      </c>
      <c r="BN18" s="5">
        <v>11280</v>
      </c>
      <c r="BO18" s="5">
        <v>12684.84</v>
      </c>
      <c r="BP18" s="5">
        <v>41270</v>
      </c>
      <c r="BQ18" s="5">
        <v>44407.53</v>
      </c>
      <c r="BR18" s="5">
        <v>13666</v>
      </c>
      <c r="BS18" s="5">
        <v>12006.9</v>
      </c>
      <c r="BT18" s="5"/>
      <c r="BU18" s="5"/>
      <c r="BV18" s="5"/>
      <c r="BW18" s="5"/>
      <c r="BX18" s="5"/>
      <c r="BY18" s="5"/>
      <c r="BZ18" s="5"/>
      <c r="CA18" s="5"/>
      <c r="CB18" s="5"/>
      <c r="CC18" s="5">
        <v>-366</v>
      </c>
      <c r="CD18" s="5"/>
      <c r="CE18" s="5">
        <v>-366</v>
      </c>
      <c r="CF18" s="5">
        <v>417746</v>
      </c>
      <c r="CG18" s="5">
        <v>390255.76</v>
      </c>
      <c r="CH18" s="5"/>
      <c r="CI18" s="5">
        <v>8960.69</v>
      </c>
      <c r="CJ18" s="5">
        <v>417746</v>
      </c>
      <c r="CK18" s="5">
        <v>378522.46</v>
      </c>
      <c r="CL18" s="5"/>
      <c r="CM18" s="5">
        <v>2772.61</v>
      </c>
      <c r="CN18" s="5">
        <v>16600</v>
      </c>
      <c r="CO18" s="5">
        <v>16533.33</v>
      </c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>
        <v>16600</v>
      </c>
      <c r="DG18" s="5">
        <v>16533.33</v>
      </c>
      <c r="DH18" s="5"/>
      <c r="DI18" s="5">
        <v>535.2</v>
      </c>
      <c r="DJ18" s="5"/>
      <c r="DK18" s="5"/>
      <c r="DL18" s="5"/>
      <c r="DM18" s="5">
        <v>535.2</v>
      </c>
      <c r="DN18" s="5"/>
      <c r="DO18" s="5"/>
      <c r="DP18" s="5"/>
      <c r="DQ18" s="5"/>
      <c r="DR18" s="5">
        <v>16600</v>
      </c>
      <c r="DS18" s="5">
        <v>15024.54</v>
      </c>
      <c r="DT18" s="5">
        <v>16600</v>
      </c>
      <c r="DU18" s="5">
        <v>15024.54</v>
      </c>
      <c r="DV18" s="5"/>
      <c r="DW18" s="5">
        <v>973.59</v>
      </c>
      <c r="DX18" s="5"/>
      <c r="DY18" s="5">
        <v>242.59</v>
      </c>
      <c r="DZ18" s="5"/>
      <c r="EA18" s="5">
        <v>731</v>
      </c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>
        <v>537330</v>
      </c>
      <c r="GG18" s="5">
        <v>520069.35</v>
      </c>
      <c r="GH18" s="5">
        <v>537330</v>
      </c>
      <c r="GI18" s="5">
        <v>520069.35</v>
      </c>
    </row>
    <row r="19" spans="1:191" ht="12.75">
      <c r="A19" s="5" t="s">
        <v>17</v>
      </c>
      <c r="B19" s="5">
        <v>720219</v>
      </c>
      <c r="C19" s="5">
        <v>891437.78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12500</v>
      </c>
      <c r="W19" s="5">
        <v>20457.02</v>
      </c>
      <c r="X19" s="5">
        <v>12500</v>
      </c>
      <c r="Y19" s="5">
        <v>20457.02</v>
      </c>
      <c r="Z19" s="5">
        <v>12500</v>
      </c>
      <c r="AA19" s="5">
        <v>20457.02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>
        <v>192720</v>
      </c>
      <c r="AO19" s="5">
        <v>199615.8</v>
      </c>
      <c r="AP19" s="5">
        <v>39000</v>
      </c>
      <c r="AQ19" s="5">
        <v>39258.33</v>
      </c>
      <c r="AR19" s="5">
        <v>39000</v>
      </c>
      <c r="AS19" s="5">
        <v>39258.33</v>
      </c>
      <c r="AT19" s="5">
        <v>140500</v>
      </c>
      <c r="AU19" s="5">
        <v>149255.52</v>
      </c>
      <c r="AV19" s="5">
        <v>140500</v>
      </c>
      <c r="AW19" s="5">
        <v>149255.52</v>
      </c>
      <c r="AX19" s="5">
        <v>13220</v>
      </c>
      <c r="AY19" s="5">
        <v>11101.95</v>
      </c>
      <c r="AZ19" s="5">
        <v>514999</v>
      </c>
      <c r="BA19" s="5">
        <v>671364.96</v>
      </c>
      <c r="BB19" s="5">
        <v>179277</v>
      </c>
      <c r="BC19" s="5">
        <v>316014.77</v>
      </c>
      <c r="BD19" s="5"/>
      <c r="BE19" s="5"/>
      <c r="BF19" s="5">
        <v>0</v>
      </c>
      <c r="BG19" s="5"/>
      <c r="BH19" s="5">
        <v>17425</v>
      </c>
      <c r="BI19" s="5">
        <v>17425.41</v>
      </c>
      <c r="BJ19" s="5">
        <v>25500</v>
      </c>
      <c r="BK19" s="5">
        <v>26578.51</v>
      </c>
      <c r="BL19" s="5">
        <v>92952</v>
      </c>
      <c r="BM19" s="5">
        <v>233204.5</v>
      </c>
      <c r="BN19" s="5">
        <v>3600</v>
      </c>
      <c r="BO19" s="5">
        <v>3542.55</v>
      </c>
      <c r="BP19" s="5">
        <v>22900</v>
      </c>
      <c r="BQ19" s="5">
        <v>16697.65</v>
      </c>
      <c r="BR19" s="5">
        <v>16900</v>
      </c>
      <c r="BS19" s="5">
        <v>18566.15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>
        <v>335722</v>
      </c>
      <c r="CG19" s="5">
        <v>355350.19</v>
      </c>
      <c r="CH19" s="5">
        <v>89722</v>
      </c>
      <c r="CI19" s="5">
        <v>124170</v>
      </c>
      <c r="CJ19" s="5">
        <v>196000</v>
      </c>
      <c r="CK19" s="5">
        <v>196585.76</v>
      </c>
      <c r="CL19" s="5">
        <v>50000</v>
      </c>
      <c r="CM19" s="5">
        <v>34594.43</v>
      </c>
      <c r="CN19" s="5">
        <v>48952</v>
      </c>
      <c r="CO19" s="5">
        <v>58127.63</v>
      </c>
      <c r="CP19" s="5">
        <v>400</v>
      </c>
      <c r="CQ19" s="5">
        <v>731</v>
      </c>
      <c r="CR19" s="5"/>
      <c r="CS19" s="5"/>
      <c r="CT19" s="5"/>
      <c r="CU19" s="5"/>
      <c r="CV19" s="5">
        <v>400</v>
      </c>
      <c r="CW19" s="5">
        <v>731</v>
      </c>
      <c r="CX19" s="5"/>
      <c r="CY19" s="5"/>
      <c r="CZ19" s="5">
        <v>400</v>
      </c>
      <c r="DA19" s="5">
        <v>731</v>
      </c>
      <c r="DB19" s="5"/>
      <c r="DC19" s="5"/>
      <c r="DD19" s="5"/>
      <c r="DE19" s="5"/>
      <c r="DF19" s="5">
        <v>48552</v>
      </c>
      <c r="DG19" s="5">
        <v>57396.63</v>
      </c>
      <c r="DH19" s="5">
        <v>48552</v>
      </c>
      <c r="DI19" s="5">
        <v>57015.83</v>
      </c>
      <c r="DJ19" s="5"/>
      <c r="DK19" s="5"/>
      <c r="DL19" s="5">
        <v>2180</v>
      </c>
      <c r="DM19" s="5">
        <v>655.83</v>
      </c>
      <c r="DN19" s="5">
        <v>46372</v>
      </c>
      <c r="DO19" s="5">
        <v>56360</v>
      </c>
      <c r="DP19" s="5"/>
      <c r="DQ19" s="5"/>
      <c r="DR19" s="5"/>
      <c r="DS19" s="5"/>
      <c r="DT19" s="5"/>
      <c r="DU19" s="5"/>
      <c r="DV19" s="5"/>
      <c r="DW19" s="5">
        <v>380.8</v>
      </c>
      <c r="DX19" s="5"/>
      <c r="DY19" s="5">
        <v>40.8</v>
      </c>
      <c r="DZ19" s="5"/>
      <c r="EA19" s="5">
        <v>340</v>
      </c>
      <c r="EB19" s="5"/>
      <c r="EC19" s="5"/>
      <c r="ED19" s="5"/>
      <c r="EE19" s="5"/>
      <c r="EF19" s="5"/>
      <c r="EG19" s="5"/>
      <c r="EH19" s="5">
        <v>2251896</v>
      </c>
      <c r="EI19" s="5">
        <v>2064896</v>
      </c>
      <c r="EJ19" s="5">
        <v>2251896</v>
      </c>
      <c r="EK19" s="5">
        <v>2064896</v>
      </c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>
        <v>2251896</v>
      </c>
      <c r="FE19" s="5">
        <v>2064896</v>
      </c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>
        <v>2251896</v>
      </c>
      <c r="GC19" s="5">
        <v>2064896</v>
      </c>
      <c r="GD19" s="5"/>
      <c r="GE19" s="5"/>
      <c r="GF19" s="5">
        <v>769171</v>
      </c>
      <c r="GG19" s="5">
        <v>949565.41</v>
      </c>
      <c r="GH19" s="5">
        <v>3021067</v>
      </c>
      <c r="GI19" s="5">
        <v>3014461.41</v>
      </c>
    </row>
    <row r="20" spans="1:191" ht="12.75">
      <c r="A20" s="5" t="s">
        <v>18</v>
      </c>
      <c r="B20" s="5">
        <v>153480</v>
      </c>
      <c r="C20" s="5">
        <v>241557.99</v>
      </c>
      <c r="D20" s="5">
        <v>250</v>
      </c>
      <c r="E20" s="5">
        <v>7984.66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250</v>
      </c>
      <c r="S20" s="5">
        <v>7984.66</v>
      </c>
      <c r="T20" s="5">
        <v>250</v>
      </c>
      <c r="U20" s="5">
        <v>7984.66</v>
      </c>
      <c r="V20" s="5"/>
      <c r="W20" s="5">
        <v>28006.13</v>
      </c>
      <c r="X20" s="5"/>
      <c r="Y20" s="5"/>
      <c r="Z20" s="5"/>
      <c r="AA20" s="5"/>
      <c r="AB20" s="5"/>
      <c r="AC20" s="5"/>
      <c r="AD20" s="5"/>
      <c r="AE20" s="5"/>
      <c r="AF20" s="5"/>
      <c r="AG20" s="5">
        <v>28006.13</v>
      </c>
      <c r="AH20" s="5"/>
      <c r="AI20" s="5"/>
      <c r="AJ20" s="5"/>
      <c r="AK20" s="5">
        <v>27708.5</v>
      </c>
      <c r="AL20" s="5"/>
      <c r="AM20" s="5">
        <v>297.63</v>
      </c>
      <c r="AN20" s="5">
        <v>3580</v>
      </c>
      <c r="AO20" s="5">
        <v>4339</v>
      </c>
      <c r="AP20" s="5"/>
      <c r="AQ20" s="5"/>
      <c r="AR20" s="5"/>
      <c r="AS20" s="5"/>
      <c r="AT20" s="5"/>
      <c r="AU20" s="5"/>
      <c r="AV20" s="5"/>
      <c r="AW20" s="5"/>
      <c r="AX20" s="5">
        <v>3580</v>
      </c>
      <c r="AY20" s="5">
        <v>4339</v>
      </c>
      <c r="AZ20" s="5">
        <v>149650</v>
      </c>
      <c r="BA20" s="5">
        <v>201228.2</v>
      </c>
      <c r="BB20" s="5">
        <v>107250</v>
      </c>
      <c r="BC20" s="5">
        <v>102746.75</v>
      </c>
      <c r="BD20" s="5"/>
      <c r="BE20" s="5"/>
      <c r="BF20" s="5">
        <v>0</v>
      </c>
      <c r="BG20" s="5"/>
      <c r="BH20" s="5"/>
      <c r="BI20" s="5"/>
      <c r="BJ20" s="5">
        <v>2700</v>
      </c>
      <c r="BK20" s="5">
        <v>7689.18</v>
      </c>
      <c r="BL20" s="5">
        <v>12050</v>
      </c>
      <c r="BM20" s="5">
        <v>9745.75</v>
      </c>
      <c r="BN20" s="5">
        <v>48000</v>
      </c>
      <c r="BO20" s="5">
        <v>47847.03</v>
      </c>
      <c r="BP20" s="5">
        <v>21500</v>
      </c>
      <c r="BQ20" s="5">
        <v>12686.29</v>
      </c>
      <c r="BR20" s="5">
        <v>23000</v>
      </c>
      <c r="BS20" s="5">
        <v>24778.5</v>
      </c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>
        <v>42400</v>
      </c>
      <c r="CG20" s="5">
        <v>98481.45</v>
      </c>
      <c r="CH20" s="5"/>
      <c r="CI20" s="5">
        <v>2635</v>
      </c>
      <c r="CJ20" s="5">
        <v>29200</v>
      </c>
      <c r="CK20" s="5">
        <v>41740.8</v>
      </c>
      <c r="CL20" s="5">
        <v>13200</v>
      </c>
      <c r="CM20" s="5">
        <v>54105.65</v>
      </c>
      <c r="CN20" s="5">
        <v>58712</v>
      </c>
      <c r="CO20" s="5">
        <v>11644.01</v>
      </c>
      <c r="CP20" s="5">
        <v>2000</v>
      </c>
      <c r="CQ20" s="5">
        <v>1847.6</v>
      </c>
      <c r="CR20" s="5">
        <v>2000</v>
      </c>
      <c r="CS20" s="5">
        <v>1796.6</v>
      </c>
      <c r="CT20" s="5">
        <v>2000</v>
      </c>
      <c r="CU20" s="5">
        <v>1796.6</v>
      </c>
      <c r="CV20" s="5"/>
      <c r="CW20" s="5">
        <v>51</v>
      </c>
      <c r="CX20" s="5"/>
      <c r="CY20" s="5"/>
      <c r="CZ20" s="5"/>
      <c r="DA20" s="5">
        <v>51</v>
      </c>
      <c r="DB20" s="5"/>
      <c r="DC20" s="5"/>
      <c r="DD20" s="5"/>
      <c r="DE20" s="5"/>
      <c r="DF20" s="5">
        <v>56712</v>
      </c>
      <c r="DG20" s="5">
        <v>9796.41</v>
      </c>
      <c r="DH20" s="5">
        <v>50000</v>
      </c>
      <c r="DI20" s="5">
        <v>3003.38</v>
      </c>
      <c r="DJ20" s="5"/>
      <c r="DK20" s="5"/>
      <c r="DL20" s="5">
        <v>50000</v>
      </c>
      <c r="DM20" s="5">
        <v>3003.38</v>
      </c>
      <c r="DN20" s="5"/>
      <c r="DO20" s="5"/>
      <c r="DP20" s="5"/>
      <c r="DQ20" s="5"/>
      <c r="DR20" s="5">
        <v>6662</v>
      </c>
      <c r="DS20" s="5">
        <v>6690.35</v>
      </c>
      <c r="DT20" s="5">
        <v>6662</v>
      </c>
      <c r="DU20" s="5">
        <v>6690.35</v>
      </c>
      <c r="DV20" s="5">
        <v>50</v>
      </c>
      <c r="DW20" s="5">
        <v>102.68</v>
      </c>
      <c r="DX20" s="5">
        <v>50</v>
      </c>
      <c r="DY20" s="5">
        <v>34.68</v>
      </c>
      <c r="DZ20" s="5"/>
      <c r="EA20" s="5">
        <v>68</v>
      </c>
      <c r="EB20" s="5">
        <v>0</v>
      </c>
      <c r="EC20" s="5"/>
      <c r="ED20" s="5">
        <v>0</v>
      </c>
      <c r="EE20" s="5"/>
      <c r="EF20" s="5">
        <v>0</v>
      </c>
      <c r="EG20" s="5"/>
      <c r="EH20" s="5">
        <v>347350</v>
      </c>
      <c r="EI20" s="5">
        <v>347350</v>
      </c>
      <c r="EJ20" s="5">
        <v>347350</v>
      </c>
      <c r="EK20" s="5">
        <v>347350</v>
      </c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>
        <v>347350</v>
      </c>
      <c r="FE20" s="5">
        <v>347350</v>
      </c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>
        <v>347350</v>
      </c>
      <c r="GC20" s="5">
        <v>347350</v>
      </c>
      <c r="GD20" s="5"/>
      <c r="GE20" s="5"/>
      <c r="GF20" s="5">
        <v>212192</v>
      </c>
      <c r="GG20" s="5">
        <v>253202</v>
      </c>
      <c r="GH20" s="5">
        <v>559542</v>
      </c>
      <c r="GI20" s="5">
        <v>600552</v>
      </c>
    </row>
    <row r="21" spans="1:191" ht="12.75">
      <c r="A21" s="5" t="s">
        <v>19</v>
      </c>
      <c r="B21" s="5">
        <v>816578</v>
      </c>
      <c r="C21" s="5">
        <v>838931.99</v>
      </c>
      <c r="D21" s="5">
        <v>5000</v>
      </c>
      <c r="E21" s="5">
        <v>41528.3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5000</v>
      </c>
      <c r="S21" s="5">
        <v>41528.3</v>
      </c>
      <c r="T21" s="5">
        <v>5000</v>
      </c>
      <c r="U21" s="5">
        <v>41528.3</v>
      </c>
      <c r="V21" s="5">
        <v>52748</v>
      </c>
      <c r="W21" s="5">
        <v>67886.83</v>
      </c>
      <c r="X21" s="5">
        <v>52748</v>
      </c>
      <c r="Y21" s="5">
        <v>67886.83</v>
      </c>
      <c r="Z21" s="5">
        <v>52748</v>
      </c>
      <c r="AA21" s="5">
        <v>67886.83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>
        <v>7300</v>
      </c>
      <c r="AO21" s="5">
        <v>7564.4</v>
      </c>
      <c r="AP21" s="5"/>
      <c r="AQ21" s="5"/>
      <c r="AR21" s="5"/>
      <c r="AS21" s="5"/>
      <c r="AT21" s="5"/>
      <c r="AU21" s="5"/>
      <c r="AV21" s="5"/>
      <c r="AW21" s="5"/>
      <c r="AX21" s="5">
        <v>7300</v>
      </c>
      <c r="AY21" s="5">
        <v>7564.4</v>
      </c>
      <c r="AZ21" s="5">
        <v>751530</v>
      </c>
      <c r="BA21" s="5">
        <v>721952.46</v>
      </c>
      <c r="BB21" s="5">
        <v>502960</v>
      </c>
      <c r="BC21" s="5">
        <v>328494.93</v>
      </c>
      <c r="BD21" s="5">
        <v>1000</v>
      </c>
      <c r="BE21" s="5"/>
      <c r="BF21" s="5">
        <v>11485</v>
      </c>
      <c r="BG21" s="5">
        <v>872.78</v>
      </c>
      <c r="BH21" s="5">
        <v>600</v>
      </c>
      <c r="BI21" s="5">
        <v>1222.4</v>
      </c>
      <c r="BJ21" s="5">
        <v>32075</v>
      </c>
      <c r="BK21" s="5">
        <v>27198.17</v>
      </c>
      <c r="BL21" s="5">
        <v>53900</v>
      </c>
      <c r="BM21" s="5">
        <v>45023.31</v>
      </c>
      <c r="BN21" s="5">
        <v>179100</v>
      </c>
      <c r="BO21" s="5">
        <v>146369.79</v>
      </c>
      <c r="BP21" s="5">
        <v>120800</v>
      </c>
      <c r="BQ21" s="5">
        <v>84816.28</v>
      </c>
      <c r="BR21" s="5">
        <v>104000</v>
      </c>
      <c r="BS21" s="5">
        <v>10492.2</v>
      </c>
      <c r="BT21" s="5"/>
      <c r="BU21" s="5"/>
      <c r="BV21" s="5"/>
      <c r="BW21" s="5">
        <v>12500</v>
      </c>
      <c r="BX21" s="5"/>
      <c r="BY21" s="5"/>
      <c r="BZ21" s="5"/>
      <c r="CA21" s="5"/>
      <c r="CB21" s="5"/>
      <c r="CC21" s="5"/>
      <c r="CD21" s="5"/>
      <c r="CE21" s="5"/>
      <c r="CF21" s="5">
        <v>248570</v>
      </c>
      <c r="CG21" s="5">
        <v>393457.53</v>
      </c>
      <c r="CH21" s="5"/>
      <c r="CI21" s="5"/>
      <c r="CJ21" s="5">
        <v>148570</v>
      </c>
      <c r="CK21" s="5">
        <v>219223.27</v>
      </c>
      <c r="CL21" s="5">
        <v>100000</v>
      </c>
      <c r="CM21" s="5">
        <v>174234.26</v>
      </c>
      <c r="CN21" s="5"/>
      <c r="CO21" s="5">
        <v>388.08</v>
      </c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>
        <v>388.08</v>
      </c>
      <c r="DH21" s="5"/>
      <c r="DI21" s="5">
        <v>380.94</v>
      </c>
      <c r="DJ21" s="5"/>
      <c r="DK21" s="5"/>
      <c r="DL21" s="5"/>
      <c r="DM21" s="5">
        <v>380.94</v>
      </c>
      <c r="DN21" s="5"/>
      <c r="DO21" s="5"/>
      <c r="DP21" s="5"/>
      <c r="DQ21" s="5"/>
      <c r="DR21" s="5"/>
      <c r="DS21" s="5"/>
      <c r="DT21" s="5"/>
      <c r="DU21" s="5"/>
      <c r="DV21" s="5"/>
      <c r="DW21" s="5">
        <v>7.14</v>
      </c>
      <c r="DX21" s="5"/>
      <c r="DY21" s="5">
        <v>7.14</v>
      </c>
      <c r="DZ21" s="5"/>
      <c r="EA21" s="5"/>
      <c r="EB21" s="5"/>
      <c r="EC21" s="5"/>
      <c r="ED21" s="5"/>
      <c r="EE21" s="5"/>
      <c r="EF21" s="5"/>
      <c r="EG21" s="5"/>
      <c r="EH21" s="5">
        <v>765025</v>
      </c>
      <c r="EI21" s="5">
        <v>765025</v>
      </c>
      <c r="EJ21" s="5">
        <v>765025</v>
      </c>
      <c r="EK21" s="5">
        <v>765025</v>
      </c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>
        <v>765025</v>
      </c>
      <c r="FE21" s="5">
        <v>765025</v>
      </c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>
        <v>204867</v>
      </c>
      <c r="GC21" s="5">
        <v>204867</v>
      </c>
      <c r="GD21" s="5">
        <v>560158</v>
      </c>
      <c r="GE21" s="5">
        <v>560158</v>
      </c>
      <c r="GF21" s="5">
        <v>816578</v>
      </c>
      <c r="GG21" s="5">
        <v>839320.07</v>
      </c>
      <c r="GH21" s="5">
        <v>1581603</v>
      </c>
      <c r="GI21" s="5">
        <v>1604345.07</v>
      </c>
    </row>
    <row r="22" spans="1:191" ht="12.75">
      <c r="A22" s="5" t="s">
        <v>20</v>
      </c>
      <c r="B22" s="5">
        <v>1183372</v>
      </c>
      <c r="C22" s="5">
        <v>1365229.04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48000</v>
      </c>
      <c r="W22" s="5">
        <v>55817.87</v>
      </c>
      <c r="X22" s="5">
        <v>48000</v>
      </c>
      <c r="Y22" s="5">
        <v>55817.87</v>
      </c>
      <c r="Z22" s="5">
        <v>48000</v>
      </c>
      <c r="AA22" s="5">
        <v>55817.87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71052</v>
      </c>
      <c r="AO22" s="5">
        <v>87112.94</v>
      </c>
      <c r="AP22" s="5">
        <v>6780</v>
      </c>
      <c r="AQ22" s="5">
        <v>7633.16</v>
      </c>
      <c r="AR22" s="5">
        <v>6780</v>
      </c>
      <c r="AS22" s="5">
        <v>7633.16</v>
      </c>
      <c r="AT22" s="5">
        <v>28002</v>
      </c>
      <c r="AU22" s="5">
        <v>29020.38</v>
      </c>
      <c r="AV22" s="5">
        <v>28002</v>
      </c>
      <c r="AW22" s="5">
        <v>29020.38</v>
      </c>
      <c r="AX22" s="5">
        <v>36270</v>
      </c>
      <c r="AY22" s="5">
        <v>50459.4</v>
      </c>
      <c r="AZ22" s="5">
        <v>1064320</v>
      </c>
      <c r="BA22" s="5">
        <v>1222298.23</v>
      </c>
      <c r="BB22" s="5">
        <v>404416</v>
      </c>
      <c r="BC22" s="5">
        <v>447510.66</v>
      </c>
      <c r="BD22" s="5">
        <v>800</v>
      </c>
      <c r="BE22" s="5">
        <v>912.11</v>
      </c>
      <c r="BF22" s="5">
        <v>32208</v>
      </c>
      <c r="BG22" s="5">
        <v>11358.45</v>
      </c>
      <c r="BH22" s="5">
        <v>3108</v>
      </c>
      <c r="BI22" s="5">
        <v>78299.73</v>
      </c>
      <c r="BJ22" s="5">
        <v>10842</v>
      </c>
      <c r="BK22" s="5">
        <v>9415.29</v>
      </c>
      <c r="BL22" s="5">
        <v>136462</v>
      </c>
      <c r="BM22" s="5">
        <v>127822.59</v>
      </c>
      <c r="BN22" s="5">
        <v>86496</v>
      </c>
      <c r="BO22" s="5">
        <v>67784.45</v>
      </c>
      <c r="BP22" s="5">
        <v>39500</v>
      </c>
      <c r="BQ22" s="5">
        <v>87017.76</v>
      </c>
      <c r="BR22" s="5">
        <v>82500</v>
      </c>
      <c r="BS22" s="5">
        <v>64900.28</v>
      </c>
      <c r="BT22" s="5">
        <v>12500</v>
      </c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>
        <v>659904</v>
      </c>
      <c r="CG22" s="5">
        <v>774787.57</v>
      </c>
      <c r="CH22" s="5">
        <v>134002</v>
      </c>
      <c r="CI22" s="5">
        <v>74890.91</v>
      </c>
      <c r="CJ22" s="5">
        <v>449498</v>
      </c>
      <c r="CK22" s="5">
        <v>597149.66</v>
      </c>
      <c r="CL22" s="5">
        <v>76404</v>
      </c>
      <c r="CM22" s="5">
        <v>102747</v>
      </c>
      <c r="CN22" s="5">
        <v>24570</v>
      </c>
      <c r="CO22" s="5">
        <v>30129.98</v>
      </c>
      <c r="CP22" s="5">
        <v>306</v>
      </c>
      <c r="CQ22" s="5"/>
      <c r="CR22" s="5"/>
      <c r="CS22" s="5"/>
      <c r="CT22" s="5"/>
      <c r="CU22" s="5"/>
      <c r="CV22" s="5">
        <v>306</v>
      </c>
      <c r="CW22" s="5"/>
      <c r="CX22" s="5"/>
      <c r="CY22" s="5"/>
      <c r="CZ22" s="5">
        <v>306</v>
      </c>
      <c r="DA22" s="5"/>
      <c r="DB22" s="5"/>
      <c r="DC22" s="5"/>
      <c r="DD22" s="5"/>
      <c r="DE22" s="5"/>
      <c r="DF22" s="5">
        <v>23262</v>
      </c>
      <c r="DG22" s="5">
        <v>28079.98</v>
      </c>
      <c r="DH22" s="5">
        <v>510</v>
      </c>
      <c r="DI22" s="5">
        <v>7648.5</v>
      </c>
      <c r="DJ22" s="5"/>
      <c r="DK22" s="5"/>
      <c r="DL22" s="5">
        <v>510</v>
      </c>
      <c r="DM22" s="5">
        <v>7648.5</v>
      </c>
      <c r="DN22" s="5"/>
      <c r="DO22" s="5"/>
      <c r="DP22" s="5"/>
      <c r="DQ22" s="5"/>
      <c r="DR22" s="5">
        <v>21762</v>
      </c>
      <c r="DS22" s="5">
        <v>19428.14</v>
      </c>
      <c r="DT22" s="5">
        <v>21762</v>
      </c>
      <c r="DU22" s="5">
        <v>19428.14</v>
      </c>
      <c r="DV22" s="5">
        <v>990</v>
      </c>
      <c r="DW22" s="5">
        <v>1003.34</v>
      </c>
      <c r="DX22" s="5">
        <v>990</v>
      </c>
      <c r="DY22" s="5">
        <v>476.34</v>
      </c>
      <c r="DZ22" s="5"/>
      <c r="EA22" s="5">
        <v>527</v>
      </c>
      <c r="EB22" s="5">
        <v>1002</v>
      </c>
      <c r="EC22" s="5">
        <v>2050</v>
      </c>
      <c r="ED22" s="5">
        <v>1002</v>
      </c>
      <c r="EE22" s="5">
        <v>2050</v>
      </c>
      <c r="EF22" s="5">
        <v>1002</v>
      </c>
      <c r="EG22" s="5">
        <v>2050</v>
      </c>
      <c r="EH22" s="5">
        <v>289762</v>
      </c>
      <c r="EI22" s="5">
        <v>289762</v>
      </c>
      <c r="EJ22" s="5">
        <v>289762</v>
      </c>
      <c r="EK22" s="5">
        <v>289762</v>
      </c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>
        <v>289762</v>
      </c>
      <c r="FE22" s="5">
        <v>289762</v>
      </c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>
        <v>289762</v>
      </c>
      <c r="GC22" s="5">
        <v>289762</v>
      </c>
      <c r="GD22" s="5"/>
      <c r="GE22" s="5"/>
      <c r="GF22" s="5">
        <v>1207942</v>
      </c>
      <c r="GG22" s="5">
        <v>1395359.02</v>
      </c>
      <c r="GH22" s="5">
        <v>1497704</v>
      </c>
      <c r="GI22" s="5">
        <v>1685121.02</v>
      </c>
    </row>
    <row r="23" spans="1:191" ht="12.75">
      <c r="A23" s="5" t="s">
        <v>21</v>
      </c>
      <c r="B23" s="5">
        <v>462777</v>
      </c>
      <c r="C23" s="5">
        <v>669538.01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>
        <v>5100</v>
      </c>
      <c r="AO23" s="5">
        <v>7942.15</v>
      </c>
      <c r="AP23" s="5"/>
      <c r="AQ23" s="5"/>
      <c r="AR23" s="5"/>
      <c r="AS23" s="5"/>
      <c r="AT23" s="5"/>
      <c r="AU23" s="5"/>
      <c r="AV23" s="5"/>
      <c r="AW23" s="5"/>
      <c r="AX23" s="5">
        <v>5100</v>
      </c>
      <c r="AY23" s="5">
        <v>7942.15</v>
      </c>
      <c r="AZ23" s="5">
        <v>457677</v>
      </c>
      <c r="BA23" s="5">
        <v>661595.86</v>
      </c>
      <c r="BB23" s="5">
        <v>230170</v>
      </c>
      <c r="BC23" s="5">
        <v>210911.48</v>
      </c>
      <c r="BD23" s="5"/>
      <c r="BE23" s="5"/>
      <c r="BF23" s="5">
        <v>0</v>
      </c>
      <c r="BG23" s="5">
        <v>816.36</v>
      </c>
      <c r="BH23" s="5">
        <v>5800</v>
      </c>
      <c r="BI23" s="5">
        <v>4856.26</v>
      </c>
      <c r="BJ23" s="5">
        <v>3600</v>
      </c>
      <c r="BK23" s="5">
        <v>6848.62</v>
      </c>
      <c r="BL23" s="5">
        <v>27300</v>
      </c>
      <c r="BM23" s="5">
        <v>22687.16</v>
      </c>
      <c r="BN23" s="5">
        <v>172000</v>
      </c>
      <c r="BO23" s="5">
        <v>163387.53</v>
      </c>
      <c r="BP23" s="5">
        <v>14600</v>
      </c>
      <c r="BQ23" s="5">
        <v>8493.57</v>
      </c>
      <c r="BR23" s="5">
        <v>6870</v>
      </c>
      <c r="BS23" s="5">
        <v>3821.98</v>
      </c>
      <c r="BT23" s="5">
        <v>0</v>
      </c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>
        <v>227507</v>
      </c>
      <c r="CG23" s="5">
        <v>450684.38</v>
      </c>
      <c r="CH23" s="5"/>
      <c r="CI23" s="5">
        <v>8125</v>
      </c>
      <c r="CJ23" s="5">
        <v>101000</v>
      </c>
      <c r="CK23" s="5">
        <v>86979.98</v>
      </c>
      <c r="CL23" s="5">
        <v>126507</v>
      </c>
      <c r="CM23" s="5">
        <v>355579.4</v>
      </c>
      <c r="CN23" s="5">
        <v>3760</v>
      </c>
      <c r="CO23" s="5">
        <v>3151.68</v>
      </c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>
        <v>3760</v>
      </c>
      <c r="DG23" s="5">
        <v>3140.98</v>
      </c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>
        <v>2100</v>
      </c>
      <c r="DS23" s="5">
        <v>2020.68</v>
      </c>
      <c r="DT23" s="5">
        <v>2100</v>
      </c>
      <c r="DU23" s="5">
        <v>2020.68</v>
      </c>
      <c r="DV23" s="5">
        <v>1660</v>
      </c>
      <c r="DW23" s="5">
        <v>1120.3</v>
      </c>
      <c r="DX23" s="5">
        <v>1570</v>
      </c>
      <c r="DY23" s="5">
        <v>1018.3</v>
      </c>
      <c r="DZ23" s="5">
        <v>90</v>
      </c>
      <c r="EA23" s="5">
        <v>102</v>
      </c>
      <c r="EB23" s="5"/>
      <c r="EC23" s="5">
        <v>10.7</v>
      </c>
      <c r="ED23" s="5"/>
      <c r="EE23" s="5">
        <v>10.7</v>
      </c>
      <c r="EF23" s="5"/>
      <c r="EG23" s="5">
        <v>10.7</v>
      </c>
      <c r="EH23" s="5">
        <v>335646</v>
      </c>
      <c r="EI23" s="5">
        <v>235646</v>
      </c>
      <c r="EJ23" s="5">
        <v>335646</v>
      </c>
      <c r="EK23" s="5">
        <v>235646</v>
      </c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>
        <v>335646</v>
      </c>
      <c r="FE23" s="5">
        <v>235646</v>
      </c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>
        <v>335646</v>
      </c>
      <c r="GC23" s="5">
        <v>235646</v>
      </c>
      <c r="GD23" s="5"/>
      <c r="GE23" s="5"/>
      <c r="GF23" s="5">
        <v>466537</v>
      </c>
      <c r="GG23" s="5">
        <v>672689.69</v>
      </c>
      <c r="GH23" s="5">
        <v>802183</v>
      </c>
      <c r="GI23" s="5">
        <v>908335.69</v>
      </c>
    </row>
    <row r="24" spans="1:19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</row>
    <row r="25" spans="1:191" ht="12.75">
      <c r="A25" s="9" t="s">
        <v>22</v>
      </c>
      <c r="B25" s="9">
        <f>SUM(B9:B23)</f>
        <v>110925960</v>
      </c>
      <c r="C25" s="9">
        <f>SUM(C9:C23)</f>
        <v>127013732.60000001</v>
      </c>
      <c r="D25" s="9">
        <f>SUM(D9:D23)</f>
        <v>71323292</v>
      </c>
      <c r="E25" s="9">
        <f>SUM(E9:E23)</f>
        <v>84351789.51999998</v>
      </c>
      <c r="F25" s="9">
        <f>SUM(F9:F23)</f>
        <v>71282862</v>
      </c>
      <c r="G25" s="9">
        <f>SUM(G9:G23)</f>
        <v>84242737.03</v>
      </c>
      <c r="H25" s="9">
        <f>SUM(H9:H23)</f>
        <v>66043359</v>
      </c>
      <c r="I25" s="9">
        <f>SUM(I9:I23)</f>
        <v>79349065.58</v>
      </c>
      <c r="J25" s="9">
        <f>SUM(J9:J23)</f>
        <v>1792856</v>
      </c>
      <c r="K25" s="9">
        <f>SUM(K9:K23)</f>
        <v>1851297.28</v>
      </c>
      <c r="L25" s="9">
        <f>SUM(L9:L23)</f>
        <v>2025900</v>
      </c>
      <c r="M25" s="9">
        <f>SUM(M9:M23)</f>
        <v>1796418.8</v>
      </c>
      <c r="N25" s="9">
        <f>SUM(N9:N23)</f>
        <v>1364390</v>
      </c>
      <c r="O25" s="9">
        <f>SUM(O9:O23)</f>
        <v>1233257.23</v>
      </c>
      <c r="P25" s="9">
        <f>SUM(P9:P23)</f>
        <v>56357</v>
      </c>
      <c r="Q25" s="9">
        <f>SUM(Q9:Q23)</f>
        <v>12698.14</v>
      </c>
      <c r="R25" s="9">
        <f>SUM(R9:R23)</f>
        <v>40430</v>
      </c>
      <c r="S25" s="9">
        <f>SUM(S9:S23)</f>
        <v>109052.49</v>
      </c>
      <c r="T25" s="9">
        <f>SUM(T9:T23)</f>
        <v>40430</v>
      </c>
      <c r="U25" s="9">
        <f>SUM(U9:U23)</f>
        <v>109052.49</v>
      </c>
      <c r="V25" s="9">
        <f>SUM(V9:V23)</f>
        <v>197648</v>
      </c>
      <c r="W25" s="9">
        <f>SUM(W9:W23)</f>
        <v>289947.65</v>
      </c>
      <c r="X25" s="9">
        <f>SUM(X9:X23)</f>
        <v>197648</v>
      </c>
      <c r="Y25" s="9">
        <f>SUM(Y9:Y23)</f>
        <v>201329.01</v>
      </c>
      <c r="Z25" s="9">
        <f>SUM(Z9:Z23)</f>
        <v>197648</v>
      </c>
      <c r="AA25" s="9">
        <f>SUM(AA9:AA23)</f>
        <v>201329.01</v>
      </c>
      <c r="AB25" s="9">
        <f>SUM(AB9:AB23)</f>
        <v>0</v>
      </c>
      <c r="AC25" s="9">
        <f>SUM(AC9:AC23)</f>
        <v>10</v>
      </c>
      <c r="AD25" s="9">
        <f>SUM(AD9:AD23)</f>
        <v>0</v>
      </c>
      <c r="AE25" s="9">
        <f>SUM(AE9:AE23)</f>
        <v>10</v>
      </c>
      <c r="AF25" s="9">
        <f>SUM(AF9:AF23)</f>
        <v>0</v>
      </c>
      <c r="AG25" s="9">
        <f>SUM(AG9:AG23)</f>
        <v>88608.64</v>
      </c>
      <c r="AH25" s="9">
        <f>SUM(AH9:AH23)</f>
        <v>0</v>
      </c>
      <c r="AI25" s="9">
        <f>SUM(AI9:AI23)</f>
        <v>4590.24</v>
      </c>
      <c r="AJ25" s="9">
        <f>SUM(AJ9:AJ23)</f>
        <v>0</v>
      </c>
      <c r="AK25" s="9">
        <f>SUM(AK9:AK23)</f>
        <v>83125.51000000001</v>
      </c>
      <c r="AL25" s="9">
        <f>SUM(AL9:AL23)</f>
        <v>0</v>
      </c>
      <c r="AM25" s="9">
        <f>SUM(AM9:AM23)</f>
        <v>892.89</v>
      </c>
      <c r="AN25" s="9">
        <f>SUM(AN9:AN23)</f>
        <v>10301490</v>
      </c>
      <c r="AO25" s="9">
        <f>SUM(AO9:AO23)</f>
        <v>10525761.99</v>
      </c>
      <c r="AP25" s="9">
        <f>SUM(AP9:AP23)</f>
        <v>1153730</v>
      </c>
      <c r="AQ25" s="9">
        <f>SUM(AQ9:AQ23)</f>
        <v>1168813.19</v>
      </c>
      <c r="AR25" s="9">
        <f>SUM(AR9:AR23)</f>
        <v>1153730</v>
      </c>
      <c r="AS25" s="9">
        <f>SUM(AS9:AS23)</f>
        <v>1168813.19</v>
      </c>
      <c r="AT25" s="9">
        <f>SUM(AT9:AT23)</f>
        <v>4401402</v>
      </c>
      <c r="AU25" s="9">
        <f>SUM(AU9:AU23)</f>
        <v>4443690.149999999</v>
      </c>
      <c r="AV25" s="9">
        <f>SUM(AV9:AV23)</f>
        <v>4401402</v>
      </c>
      <c r="AW25" s="9">
        <f>SUM(AW9:AW23)</f>
        <v>4443690.149999999</v>
      </c>
      <c r="AX25" s="9">
        <f>SUM(AX9:AX23)</f>
        <v>4746358</v>
      </c>
      <c r="AY25" s="9">
        <f>SUM(AY9:AY23)</f>
        <v>4913258.650000001</v>
      </c>
      <c r="AZ25" s="9">
        <f>SUM(AZ9:AZ23)</f>
        <v>29103530</v>
      </c>
      <c r="BA25" s="9">
        <f>SUM(BA9:BA23)</f>
        <v>31846233.44</v>
      </c>
      <c r="BB25" s="9">
        <f>SUM(BB9:BB23)</f>
        <v>12285665</v>
      </c>
      <c r="BC25" s="9">
        <f>SUM(BC9:BC23)</f>
        <v>12551530.459999999</v>
      </c>
      <c r="BD25" s="9">
        <f>SUM(BD9:BD23)</f>
        <v>6704</v>
      </c>
      <c r="BE25" s="9">
        <f>SUM(BE9:BE23)</f>
        <v>9882.890000000001</v>
      </c>
      <c r="BF25" s="9">
        <f>SUM(BF9:BF23)</f>
        <v>243693</v>
      </c>
      <c r="BG25" s="9">
        <f>SUM(BG9:BG23)</f>
        <v>107360.3</v>
      </c>
      <c r="BH25" s="9">
        <f>SUM(BH9:BH23)</f>
        <v>213233</v>
      </c>
      <c r="BI25" s="9">
        <f>SUM(BI9:BI23)</f>
        <v>453303.37</v>
      </c>
      <c r="BJ25" s="9">
        <f>SUM(BJ9:BJ23)</f>
        <v>1615857</v>
      </c>
      <c r="BK25" s="9">
        <f>SUM(BK9:BK23)</f>
        <v>1912854.2099999997</v>
      </c>
      <c r="BL25" s="9">
        <f>SUM(BL9:BL23)</f>
        <v>3126894</v>
      </c>
      <c r="BM25" s="9">
        <f>SUM(BM9:BM23)</f>
        <v>3158467.4600000004</v>
      </c>
      <c r="BN25" s="9">
        <f>SUM(BN9:BN23)</f>
        <v>4638506</v>
      </c>
      <c r="BO25" s="9">
        <f>SUM(BO9:BO23)</f>
        <v>4803311.320000001</v>
      </c>
      <c r="BP25" s="9">
        <f>SUM(BP9:BP23)</f>
        <v>1001052</v>
      </c>
      <c r="BQ25" s="9">
        <f>SUM(BQ9:BQ23)</f>
        <v>1104982.1800000002</v>
      </c>
      <c r="BR25" s="9">
        <f>SUM(BR9:BR23)</f>
        <v>1325626</v>
      </c>
      <c r="BS25" s="9">
        <f>SUM(BS9:BS23)</f>
        <v>793901.22</v>
      </c>
      <c r="BT25" s="9">
        <f>SUM(BT9:BT23)</f>
        <v>76100</v>
      </c>
      <c r="BU25" s="9">
        <f>SUM(BU9:BU23)</f>
        <v>138717.51</v>
      </c>
      <c r="BV25" s="9">
        <f>SUM(BV9:BV23)</f>
        <v>38000</v>
      </c>
      <c r="BW25" s="9">
        <f>SUM(BW9:BW23)</f>
        <v>68750</v>
      </c>
      <c r="BX25" s="9">
        <f>SUM(BX9:BX23)</f>
        <v>1300</v>
      </c>
      <c r="BY25" s="9">
        <f>SUM(BY9:BY23)</f>
        <v>1176.56</v>
      </c>
      <c r="BZ25" s="9">
        <f>SUM(BZ9:BZ23)</f>
        <v>1300</v>
      </c>
      <c r="CA25" s="9">
        <f>SUM(CA9:CA23)</f>
        <v>1176.56</v>
      </c>
      <c r="CB25" s="9">
        <f>SUM(CB9:CB23)</f>
        <v>0</v>
      </c>
      <c r="CC25" s="9">
        <f>SUM(CC9:CC23)</f>
        <v>-366</v>
      </c>
      <c r="CD25" s="9">
        <f>SUM(CD9:CD23)</f>
        <v>0</v>
      </c>
      <c r="CE25" s="9">
        <f>SUM(CE9:CE23)</f>
        <v>-366</v>
      </c>
      <c r="CF25" s="9">
        <f>SUM(CF9:CF23)</f>
        <v>16816565</v>
      </c>
      <c r="CG25" s="9">
        <f>SUM(CG9:CG23)</f>
        <v>19293892.42</v>
      </c>
      <c r="CH25" s="9">
        <f>SUM(CH9:CH23)</f>
        <v>2725322</v>
      </c>
      <c r="CI25" s="9">
        <f>SUM(CI9:CI23)</f>
        <v>2362243.14</v>
      </c>
      <c r="CJ25" s="9">
        <f>SUM(CJ9:CJ23)</f>
        <v>12812133</v>
      </c>
      <c r="CK25" s="9">
        <f>SUM(CK9:CK23)</f>
        <v>15545836.450000001</v>
      </c>
      <c r="CL25" s="9">
        <f>SUM(CL9:CL23)</f>
        <v>1279110</v>
      </c>
      <c r="CM25" s="9">
        <f>SUM(CM9:CM23)</f>
        <v>1385812.83</v>
      </c>
      <c r="CN25" s="9">
        <f>SUM(CN9:CN23)</f>
        <v>1380170</v>
      </c>
      <c r="CO25" s="9">
        <f>SUM(CO9:CO23)</f>
        <v>1561227.6900000002</v>
      </c>
      <c r="CP25" s="9">
        <f>SUM(CP9:CP23)</f>
        <v>40247</v>
      </c>
      <c r="CQ25" s="9">
        <f>SUM(CQ9:CQ23)</f>
        <v>161880.93000000002</v>
      </c>
      <c r="CR25" s="9">
        <f>SUM(CR9:CR23)</f>
        <v>3975</v>
      </c>
      <c r="CS25" s="9">
        <f>SUM(CS9:CS23)</f>
        <v>5763.6</v>
      </c>
      <c r="CT25" s="9">
        <f>SUM(CT9:CT23)</f>
        <v>3975</v>
      </c>
      <c r="CU25" s="9">
        <f>SUM(CU9:CU23)</f>
        <v>5763.6</v>
      </c>
      <c r="CV25" s="9">
        <f>SUM(CV9:CV23)</f>
        <v>36272</v>
      </c>
      <c r="CW25" s="9">
        <f>SUM(CW9:CW23)</f>
        <v>156117.33000000002</v>
      </c>
      <c r="CX25" s="9">
        <f>SUM(CX9:CX23)</f>
        <v>0</v>
      </c>
      <c r="CY25" s="9">
        <f>SUM(CY9:CY23)</f>
        <v>81205.64</v>
      </c>
      <c r="CZ25" s="9">
        <f>SUM(CZ9:CZ23)</f>
        <v>32876</v>
      </c>
      <c r="DA25" s="9">
        <f>SUM(DA9:DA23)</f>
        <v>27016.02</v>
      </c>
      <c r="DB25" s="9">
        <f>SUM(DB9:DB23)</f>
        <v>3396</v>
      </c>
      <c r="DC25" s="9">
        <f>SUM(DC9:DC23)</f>
        <v>40900</v>
      </c>
      <c r="DD25" s="9">
        <f>SUM(DD9:DD23)</f>
        <v>0</v>
      </c>
      <c r="DE25" s="9">
        <f>SUM(DE9:DE23)</f>
        <v>6995.67</v>
      </c>
      <c r="DF25" s="9">
        <f>SUM(DF9:DF23)</f>
        <v>1233021</v>
      </c>
      <c r="DG25" s="9">
        <f>SUM(DG9:DG23)</f>
        <v>1159940.2999999998</v>
      </c>
      <c r="DH25" s="9">
        <f>SUM(DH9:DH23)</f>
        <v>967158</v>
      </c>
      <c r="DI25" s="9">
        <f>SUM(DI9:DI23)</f>
        <v>843016.4299999998</v>
      </c>
      <c r="DJ25" s="9">
        <f>SUM(DJ9:DJ23)</f>
        <v>40900</v>
      </c>
      <c r="DK25" s="9">
        <f>SUM(DK9:DK23)</f>
        <v>46892</v>
      </c>
      <c r="DL25" s="9">
        <f>SUM(DL9:DL23)</f>
        <v>616250</v>
      </c>
      <c r="DM25" s="9">
        <f>SUM(DM9:DM23)</f>
        <v>537702.4299999998</v>
      </c>
      <c r="DN25" s="9">
        <f>SUM(DN9:DN23)</f>
        <v>310008</v>
      </c>
      <c r="DO25" s="9">
        <f>SUM(DO9:DO23)</f>
        <v>255772</v>
      </c>
      <c r="DP25" s="9">
        <f>SUM(DP9:DP23)</f>
        <v>0</v>
      </c>
      <c r="DQ25" s="9">
        <f>SUM(DQ9:DQ23)</f>
        <v>2650</v>
      </c>
      <c r="DR25" s="9">
        <f>SUM(DR9:DR23)</f>
        <v>240293</v>
      </c>
      <c r="DS25" s="9">
        <f>SUM(DS9:DS23)</f>
        <v>271729.94</v>
      </c>
      <c r="DT25" s="9">
        <f>SUM(DT9:DT23)</f>
        <v>240293</v>
      </c>
      <c r="DU25" s="9">
        <f>SUM(DU9:DU23)</f>
        <v>271729.94</v>
      </c>
      <c r="DV25" s="9">
        <f>SUM(DV9:DV23)</f>
        <v>25570</v>
      </c>
      <c r="DW25" s="9">
        <f>SUM(DW9:DW23)</f>
        <v>45193.93</v>
      </c>
      <c r="DX25" s="9">
        <f>SUM(DX9:DX23)</f>
        <v>11755</v>
      </c>
      <c r="DY25" s="9">
        <f>SUM(DY9:DY23)</f>
        <v>17956.010000000002</v>
      </c>
      <c r="DZ25" s="9">
        <f>SUM(DZ9:DZ23)</f>
        <v>13815</v>
      </c>
      <c r="EA25" s="9">
        <f>SUM(EA9:EA23)</f>
        <v>27237.92</v>
      </c>
      <c r="EB25" s="9">
        <f>SUM(EB9:EB23)</f>
        <v>106902</v>
      </c>
      <c r="EC25" s="9">
        <f>SUM(EC9:EC23)</f>
        <v>239406.46</v>
      </c>
      <c r="ED25" s="9">
        <f>SUM(ED9:ED23)</f>
        <v>106902</v>
      </c>
      <c r="EE25" s="9">
        <f>SUM(EE9:EE23)</f>
        <v>239406.46</v>
      </c>
      <c r="EF25" s="9">
        <f>SUM(EF9:EF23)</f>
        <v>106902</v>
      </c>
      <c r="EG25" s="9">
        <f>SUM(EG9:EG23)</f>
        <v>239406.46</v>
      </c>
      <c r="EH25" s="9">
        <f>SUM(EH9:EH23)</f>
        <v>350181144.4</v>
      </c>
      <c r="EI25" s="9">
        <f>SUM(EI9:EI23)</f>
        <v>333239149.86</v>
      </c>
      <c r="EJ25" s="9">
        <f>SUM(EJ9:EJ23)</f>
        <v>350181144.4</v>
      </c>
      <c r="EK25" s="9">
        <f>SUM(EK9:EK23)</f>
        <v>333239149.86</v>
      </c>
      <c r="EL25" s="9">
        <f>SUM(EL9:EL23)</f>
        <v>4721400</v>
      </c>
      <c r="EM25" s="9">
        <f>SUM(EM9:EM23)</f>
        <v>4459100</v>
      </c>
      <c r="EN25" s="9">
        <f>SUM(EN9:EN23)</f>
        <v>4721400</v>
      </c>
      <c r="EO25" s="9">
        <f>SUM(EO9:EO23)</f>
        <v>4459100</v>
      </c>
      <c r="EP25" s="9">
        <f>SUM(EP9:EP23)</f>
        <v>111514569</v>
      </c>
      <c r="EQ25" s="9">
        <f>SUM(EQ9:EQ23)</f>
        <v>108731700</v>
      </c>
      <c r="ER25" s="9">
        <f>SUM(ER9:ER23)</f>
        <v>2782869</v>
      </c>
      <c r="ES25" s="9">
        <f>SUM(ES9:ES23)</f>
        <v>0</v>
      </c>
      <c r="ET25" s="9">
        <f>SUM(ET9:ET23)</f>
        <v>72785300</v>
      </c>
      <c r="EU25" s="9">
        <f>SUM(EU9:EU23)</f>
        <v>72785300</v>
      </c>
      <c r="EV25" s="9">
        <f>SUM(EV9:EV23)</f>
        <v>35946400</v>
      </c>
      <c r="EW25" s="9">
        <f>SUM(EW9:EW23)</f>
        <v>35946400</v>
      </c>
      <c r="EX25" s="9">
        <f>SUM(EX9:EX23)</f>
        <v>0</v>
      </c>
      <c r="EY25" s="9">
        <f>SUM(EY9:EY23)</f>
        <v>0</v>
      </c>
      <c r="EZ25" s="9">
        <f>SUM(EZ9:EZ23)</f>
        <v>16446345</v>
      </c>
      <c r="FA25" s="9">
        <f>SUM(FA9:FA23)</f>
        <v>16446345</v>
      </c>
      <c r="FB25" s="9">
        <f>SUM(FB9:FB23)</f>
        <v>16446345</v>
      </c>
      <c r="FC25" s="9">
        <f>SUM(FC9:FC23)</f>
        <v>16446345</v>
      </c>
      <c r="FD25" s="9">
        <f>SUM(FD9:FD23)</f>
        <v>217498830.4</v>
      </c>
      <c r="FE25" s="9">
        <f>SUM(FE9:FE23)</f>
        <v>203602004.86</v>
      </c>
      <c r="FF25" s="9">
        <f>SUM(FF9:FF23)</f>
        <v>119632977.25</v>
      </c>
      <c r="FG25" s="9">
        <f>SUM(FG9:FG23)</f>
        <v>119632977.25</v>
      </c>
      <c r="FH25" s="9">
        <f>SUM(FH9:FH23)</f>
        <v>427845.15</v>
      </c>
      <c r="FI25" s="9">
        <f>SUM(FI9:FI23)</f>
        <v>427845.15</v>
      </c>
      <c r="FJ25" s="9">
        <f>SUM(FJ9:FJ23)</f>
        <v>51208900</v>
      </c>
      <c r="FK25" s="9">
        <f>SUM(FK9:FK23)</f>
        <v>43507513.97</v>
      </c>
      <c r="FL25" s="9">
        <f>SUM(FL9:FL23)</f>
        <v>1270472</v>
      </c>
      <c r="FM25" s="9">
        <f>SUM(FM9:FM23)</f>
        <v>1081939.81</v>
      </c>
      <c r="FN25" s="9">
        <f>SUM(FN9:FN23)</f>
        <v>2160330</v>
      </c>
      <c r="FO25" s="9">
        <f>SUM(FO9:FO23)</f>
        <v>0</v>
      </c>
      <c r="FP25" s="9">
        <f>SUM(FP9:FP23)</f>
        <v>404614</v>
      </c>
      <c r="FQ25" s="9">
        <f>SUM(FQ9:FQ23)</f>
        <v>0</v>
      </c>
      <c r="FR25" s="9">
        <f>SUM(FR9:FR23)</f>
        <v>961634</v>
      </c>
      <c r="FS25" s="9">
        <f>SUM(FS9:FS23)</f>
        <v>0</v>
      </c>
      <c r="FT25" s="9">
        <f>SUM(FT9:FT23)</f>
        <v>7169899</v>
      </c>
      <c r="FU25" s="9">
        <f>SUM(FU9:FU23)</f>
        <v>7169899</v>
      </c>
      <c r="FV25" s="9">
        <f>SUM(FV9:FV23)</f>
        <v>1013574</v>
      </c>
      <c r="FW25" s="9">
        <f>SUM(FW9:FW23)</f>
        <v>1013574</v>
      </c>
      <c r="FX25" s="9">
        <f>SUM(FX9:FX23)</f>
        <v>800000</v>
      </c>
      <c r="FY25" s="9">
        <f>SUM(FY9:FY23)</f>
        <v>400000</v>
      </c>
      <c r="FZ25" s="9">
        <f>SUM(FZ9:FZ23)</f>
        <v>700000</v>
      </c>
      <c r="GA25" s="9">
        <f>SUM(GA9:GA23)</f>
        <v>0</v>
      </c>
      <c r="GB25" s="9">
        <f>SUM(GB9:GB23)</f>
        <v>30108627</v>
      </c>
      <c r="GC25" s="9">
        <f>SUM(GC9:GC23)</f>
        <v>28728297.68</v>
      </c>
      <c r="GD25" s="9">
        <f>SUM(GD9:GD23)</f>
        <v>1639958</v>
      </c>
      <c r="GE25" s="9">
        <f>SUM(GE9:GE23)</f>
        <v>1639958</v>
      </c>
      <c r="GF25" s="9">
        <f>SUM(GF9:GF23)</f>
        <v>112306130</v>
      </c>
      <c r="GG25" s="9">
        <f>SUM(GG9:GG23)</f>
        <v>128574960.28999998</v>
      </c>
      <c r="GH25" s="9">
        <f>SUM(GH9:GH23)</f>
        <v>462487274.4</v>
      </c>
      <c r="GI25" s="9">
        <f>SUM(GI9:GI23)</f>
        <v>461814110.15</v>
      </c>
    </row>
  </sheetData>
  <mergeCells count="97">
    <mergeCell ref="GB7:GC7"/>
    <mergeCell ref="GD7:GE7"/>
    <mergeCell ref="GF7:GG7"/>
    <mergeCell ref="GH7:GI7"/>
    <mergeCell ref="FT7:FU7"/>
    <mergeCell ref="FV7:FW7"/>
    <mergeCell ref="FX7:FY7"/>
    <mergeCell ref="FZ7:GA7"/>
    <mergeCell ref="FL7:FM7"/>
    <mergeCell ref="FN7:FO7"/>
    <mergeCell ref="FP7:FQ7"/>
    <mergeCell ref="FR7:FS7"/>
    <mergeCell ref="FD7:FE7"/>
    <mergeCell ref="FF7:FG7"/>
    <mergeCell ref="FH7:FI7"/>
    <mergeCell ref="FJ7:FK7"/>
    <mergeCell ref="EV7:EW7"/>
    <mergeCell ref="EX7:EY7"/>
    <mergeCell ref="EZ7:FA7"/>
    <mergeCell ref="FB7:FC7"/>
    <mergeCell ref="EN7:EO7"/>
    <mergeCell ref="EP7:EQ7"/>
    <mergeCell ref="ER7:ES7"/>
    <mergeCell ref="ET7:EU7"/>
    <mergeCell ref="EF7:EG7"/>
    <mergeCell ref="EH7:EI7"/>
    <mergeCell ref="EJ7:EK7"/>
    <mergeCell ref="EL7:EM7"/>
    <mergeCell ref="DX7:DY7"/>
    <mergeCell ref="DZ7:EA7"/>
    <mergeCell ref="EB7:EC7"/>
    <mergeCell ref="ED7:EE7"/>
    <mergeCell ref="DP7:DQ7"/>
    <mergeCell ref="DR7:DS7"/>
    <mergeCell ref="DT7:DU7"/>
    <mergeCell ref="DV7:DW7"/>
    <mergeCell ref="DH7:DI7"/>
    <mergeCell ref="DJ7:DK7"/>
    <mergeCell ref="DL7:DM7"/>
    <mergeCell ref="DN7:DO7"/>
    <mergeCell ref="CZ7:DA7"/>
    <mergeCell ref="DB7:DC7"/>
    <mergeCell ref="DD7:DE7"/>
    <mergeCell ref="DF7:DG7"/>
    <mergeCell ref="CR7:CS7"/>
    <mergeCell ref="CT7:CU7"/>
    <mergeCell ref="CV7:CW7"/>
    <mergeCell ref="CX7:CY7"/>
    <mergeCell ref="CJ7:CK7"/>
    <mergeCell ref="CL7:CM7"/>
    <mergeCell ref="CN7:CO7"/>
    <mergeCell ref="CP7:CQ7"/>
    <mergeCell ref="CB7:CC7"/>
    <mergeCell ref="CD7:CE7"/>
    <mergeCell ref="CF7:CG7"/>
    <mergeCell ref="CH7:CI7"/>
    <mergeCell ref="BT7:BU7"/>
    <mergeCell ref="BV7:BW7"/>
    <mergeCell ref="BX7:BY7"/>
    <mergeCell ref="BZ7:CA7"/>
    <mergeCell ref="BL7:BM7"/>
    <mergeCell ref="BN7:BO7"/>
    <mergeCell ref="BP7:BQ7"/>
    <mergeCell ref="BR7:BS7"/>
    <mergeCell ref="BD7:BE7"/>
    <mergeCell ref="BF7:BG7"/>
    <mergeCell ref="BH7:BI7"/>
    <mergeCell ref="BJ7:BK7"/>
    <mergeCell ref="AV7:AW7"/>
    <mergeCell ref="AX7:AY7"/>
    <mergeCell ref="AZ7:BA7"/>
    <mergeCell ref="BB7:BC7"/>
    <mergeCell ref="AN7:AO7"/>
    <mergeCell ref="AP7:AQ7"/>
    <mergeCell ref="AR7:AS7"/>
    <mergeCell ref="AT7:AU7"/>
    <mergeCell ref="AF7:AG7"/>
    <mergeCell ref="AH7:AI7"/>
    <mergeCell ref="AJ7:AK7"/>
    <mergeCell ref="AL7:AM7"/>
    <mergeCell ref="X7:Y7"/>
    <mergeCell ref="Z7:AA7"/>
    <mergeCell ref="AB7:AC7"/>
    <mergeCell ref="AD7:AE7"/>
    <mergeCell ref="P7:Q7"/>
    <mergeCell ref="R7:S7"/>
    <mergeCell ref="T7:U7"/>
    <mergeCell ref="V7:W7"/>
    <mergeCell ref="A3:O3"/>
    <mergeCell ref="A5:O5"/>
    <mergeCell ref="B7:C7"/>
    <mergeCell ref="D7:E7"/>
    <mergeCell ref="F7:G7"/>
    <mergeCell ref="H7:I7"/>
    <mergeCell ref="J7:K7"/>
    <mergeCell ref="L7:M7"/>
    <mergeCell ref="N7:O7"/>
  </mergeCells>
  <printOptions/>
  <pageMargins left="0.4166666666666667" right="0.4166666666666667" top="0.4166666666666667" bottom="0.416666666666666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2018-06-25T08:25:19Z</dcterms:created>
  <dcterms:modified xsi:type="dcterms:W3CDTF">2018-06-25T08:49:34Z</dcterms:modified>
  <cp:category/>
  <cp:version/>
  <cp:contentType/>
  <cp:contentStatus/>
</cp:coreProperties>
</file>