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<sst xmlns="http://schemas.openxmlformats.org/spreadsheetml/2006/main" count="199" uniqueCount="138">
  <si>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</si>
  <si>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</si>
  <si>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</si>
  <si>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</si>
  <si>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</si>
  <si>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</si>
  <si>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</si>
  <si>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</si>
  <si>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</si>
  <si>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</si>
  <si>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</si>
  <si>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</si>
  <si>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</si>
  <si>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</si>
  <si>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</si>
  <si>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</si>
  <si>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</si>
  <si>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</si>
  <si>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</si>
  <si>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</si>
  <si>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</si>
  <si>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</si>
  <si>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</si>
  <si>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</si>
  <si>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</si>
  <si>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</si>
  <si>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</si>
  <si>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</si>
  <si>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</si>
  <si>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</si>
  <si>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</si>
  <si>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</si>
  <si>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</si>
  <si>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</si>
  <si>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</si>
  <si>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</si>
  <si>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</si>
  <si>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</si>
  <si>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</si>
  <si>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</si>
  <si>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</si>
  <si>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</si>
  <si>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</si>
  <si>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</si>
  <si>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</si>
  <si>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</si>
  <si>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</si>
  <si>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</si>
  <si>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</si>
  <si>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</si>
  <si>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</si>
  <si>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</si>
  <si>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</si>
  <si>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</si>
  <si>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</si>
  <si>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</si>
  <si>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</si>
  <si>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</si>
  <si>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</si>
  <si>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</si>
  <si>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</si>
  <si>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</si>
  <si>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</si>
  <si>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</si>
  <si>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</si>
  <si>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</si>
  <si>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</si>
  <si>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</si>
  <si>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</si>
  <si>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</si>
  <si>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</si>
  <si>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</si>
  <si>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</si>
  <si>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</si>
  <si>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</si>
  <si>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</si>
  <si>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</si>
  <si>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</si>
  <si>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</si>
  <si>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</si>
  <si>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</si>
  <si>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</si>
  <si>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</si>
  <si>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</si>
  <si>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</si>
  <si>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</si>
  <si>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</si>
  <si>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</si>
  <si>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</si>
  <si>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</si>
  <si>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</si>
  <si>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</si>
  <si>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</si>
  <si>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</si>
  <si>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</si>
  <si>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</si>
  <si>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</si>
  <si>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</si>
  <si>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</si>
  <si>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</si>
  <si>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</si>
  <si>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</si>
  <si>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</si>
  <si>
    <t>17,07,15</t>
  </si>
  <si>
    <t>аренда кан.зв'язку за 6 міс</t>
  </si>
  <si>
    <t>послуги зв'язку за 6 міс</t>
  </si>
  <si>
    <t>03,07,15</t>
  </si>
  <si>
    <t>Придбання канц.товарів</t>
  </si>
  <si>
    <t>18,07,15</t>
  </si>
  <si>
    <t>аренда кан.зв'язку за 7 міс</t>
  </si>
  <si>
    <t>послуги зв'язку за 7 міс</t>
  </si>
  <si>
    <t>участь у міжнародному турнірі з футболу</t>
  </si>
  <si>
    <t>31,07,2015</t>
  </si>
  <si>
    <t>ФОП Кузьмичов М.Ю.</t>
  </si>
  <si>
    <t>Виготовлення стенду "Дошко пошани"</t>
  </si>
  <si>
    <t>10,08,2015</t>
  </si>
  <si>
    <t>17,08,15</t>
  </si>
  <si>
    <t>Виготовлення вистав.експозиції</t>
  </si>
  <si>
    <t>18,08,15</t>
  </si>
  <si>
    <t>Канц.товари</t>
  </si>
  <si>
    <t>ФОП Заїка Є.В.</t>
  </si>
  <si>
    <t>Послуги з вигот.буклетів</t>
  </si>
  <si>
    <t>Премія "Почесний громадянин Дергачівського району"</t>
  </si>
  <si>
    <t>25,08,15</t>
  </si>
  <si>
    <t>аренда кан.зв'язку за 8 міс</t>
  </si>
  <si>
    <t>06,08,15</t>
  </si>
  <si>
    <t>послуги зв'язку за 8 міс</t>
  </si>
  <si>
    <t>07,08,15</t>
  </si>
  <si>
    <t>послуги зв'язку за 9 міс</t>
  </si>
  <si>
    <t>31,08,15</t>
  </si>
  <si>
    <t>27,08,15</t>
  </si>
  <si>
    <t>КП "Спорт для всіх"</t>
  </si>
  <si>
    <t>15,09,15</t>
  </si>
  <si>
    <t>ФОП Шевчук М.В.</t>
  </si>
  <si>
    <t>21,09,15</t>
  </si>
  <si>
    <t>Форма армійська</t>
  </si>
  <si>
    <t>станом на  19  жовтня 2015 року</t>
  </si>
  <si>
    <t>участь в міжнародних змаганнях з шахів в м.Перербург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</si>
</sst>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5"/>
  <sheetViews>
    <sheetView tabSelected="1" workbookViewId="0" topLeftCell="B9">
      <pane ySplit="1215" topLeftCell="BM127" activePane="bottomLeft" state="split"/>
      <selection pane="topLeft" activeCell="A40" sqref="A40"/>
      <selection pane="bottomLeft" activeCell="J112" sqref="J112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136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30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f>1136747.84+34158.8</f>
        <v>1170906.6400000001</v>
      </c>
      <c r="K12" s="2" t="s">
        <v>36</v>
      </c>
      <c r="L12" s="10">
        <f>C12-J12</f>
        <v>333893.35999999987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f>418138.44+14128.12</f>
        <v>432266.56</v>
      </c>
      <c r="K14" s="2" t="s">
        <v>36</v>
      </c>
      <c r="L14" s="10">
        <f>C14-J14</f>
        <v>114243.44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v>390</v>
      </c>
      <c r="K16" s="2" t="s">
        <v>36</v>
      </c>
      <c r="L16" s="10">
        <f>C16-J16</f>
        <v>272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50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 t="s">
        <v>130</v>
      </c>
      <c r="J18" s="2">
        <f>160+180</f>
        <v>340</v>
      </c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v>27447.05</v>
      </c>
      <c r="K19" s="2" t="s">
        <v>36</v>
      </c>
      <c r="L19" s="10">
        <f>C19-J19</f>
        <v>11179.95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f>J21+J22+J23+J24</f>
        <v>2021.19</v>
      </c>
      <c r="K20" s="2" t="s">
        <v>10</v>
      </c>
      <c r="L20" s="10">
        <f>G20-J20</f>
        <v>1108.81</v>
      </c>
    </row>
    <row r="21" spans="1:12" ht="12.75">
      <c r="A21" s="1"/>
      <c r="B21" s="1"/>
      <c r="C21" s="10"/>
      <c r="D21" s="1"/>
      <c r="E21" s="1"/>
      <c r="F21" s="1"/>
      <c r="G21" s="1"/>
      <c r="H21" s="1">
        <v>110</v>
      </c>
      <c r="I21" s="1" t="s">
        <v>79</v>
      </c>
      <c r="J21" s="1">
        <v>1225.74</v>
      </c>
      <c r="K21" s="1" t="s">
        <v>81</v>
      </c>
      <c r="L21" s="1"/>
    </row>
    <row r="22" spans="1:12" ht="12.75">
      <c r="A22" s="1"/>
      <c r="B22" s="1"/>
      <c r="C22" s="10"/>
      <c r="D22" s="1"/>
      <c r="E22" s="1"/>
      <c r="F22" s="1"/>
      <c r="G22" s="1"/>
      <c r="H22" s="1"/>
      <c r="I22" s="1" t="s">
        <v>103</v>
      </c>
      <c r="J22" s="1">
        <v>265.15</v>
      </c>
      <c r="K22" s="1" t="s">
        <v>104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 t="s">
        <v>108</v>
      </c>
      <c r="J23" s="1">
        <v>265.15</v>
      </c>
      <c r="K23" s="1" t="s">
        <v>124</v>
      </c>
      <c r="L23" s="1"/>
    </row>
    <row r="24" spans="1:12" ht="12.75">
      <c r="A24" s="1"/>
      <c r="B24" s="1"/>
      <c r="C24" s="10"/>
      <c r="D24" s="1"/>
      <c r="E24" s="1"/>
      <c r="F24" s="1"/>
      <c r="G24" s="1"/>
      <c r="H24" s="1"/>
      <c r="I24" s="1" t="s">
        <v>123</v>
      </c>
      <c r="J24" s="1">
        <v>265.15</v>
      </c>
      <c r="K24" s="1" t="s">
        <v>109</v>
      </c>
      <c r="L24" s="1"/>
    </row>
    <row r="25" spans="1:12" ht="12.75">
      <c r="A25" s="1"/>
      <c r="B25" s="1"/>
      <c r="C25" s="10"/>
      <c r="D25" s="1">
        <v>57108261</v>
      </c>
      <c r="E25" s="3">
        <v>42114</v>
      </c>
      <c r="F25" s="1" t="s">
        <v>9</v>
      </c>
      <c r="G25" s="1">
        <v>2280</v>
      </c>
      <c r="H25" s="1"/>
      <c r="I25" s="1"/>
      <c r="J25" s="10">
        <f>J26+J27+J28+J29</f>
        <v>1401.01</v>
      </c>
      <c r="K25" s="1" t="s">
        <v>11</v>
      </c>
      <c r="L25" s="10">
        <f>G25-J25</f>
        <v>878.99</v>
      </c>
    </row>
    <row r="26" spans="1:12" ht="12.75">
      <c r="A26" s="1"/>
      <c r="B26" s="1"/>
      <c r="C26" s="10"/>
      <c r="D26" s="1"/>
      <c r="E26" s="1"/>
      <c r="F26" s="1"/>
      <c r="G26" s="1"/>
      <c r="H26" s="1">
        <v>109</v>
      </c>
      <c r="I26" s="1" t="s">
        <v>79</v>
      </c>
      <c r="J26" s="1">
        <v>691.26</v>
      </c>
      <c r="K26" s="1" t="s">
        <v>80</v>
      </c>
      <c r="L26" s="1"/>
    </row>
    <row r="27" spans="1:12" ht="12.75">
      <c r="A27" s="1"/>
      <c r="B27" s="1"/>
      <c r="C27" s="10"/>
      <c r="D27" s="1"/>
      <c r="E27" s="1"/>
      <c r="F27" s="1"/>
      <c r="G27" s="1"/>
      <c r="H27" s="1"/>
      <c r="I27" s="1" t="s">
        <v>103</v>
      </c>
      <c r="J27" s="1">
        <v>144.6</v>
      </c>
      <c r="K27" s="1" t="s">
        <v>105</v>
      </c>
      <c r="L27" s="1"/>
    </row>
    <row r="28" spans="1:12" ht="12.75">
      <c r="A28" s="1"/>
      <c r="B28" s="1"/>
      <c r="C28" s="10"/>
      <c r="D28" s="1"/>
      <c r="E28" s="1"/>
      <c r="F28" s="1"/>
      <c r="G28" s="1"/>
      <c r="H28" s="1"/>
      <c r="I28" s="1" t="s">
        <v>108</v>
      </c>
      <c r="J28" s="1">
        <v>150</v>
      </c>
      <c r="K28" s="1" t="s">
        <v>110</v>
      </c>
      <c r="L28" s="1"/>
    </row>
    <row r="29" spans="1:12" ht="12.75">
      <c r="A29" s="1"/>
      <c r="B29" s="1"/>
      <c r="C29" s="10"/>
      <c r="D29" s="1"/>
      <c r="E29" s="1"/>
      <c r="F29" s="1"/>
      <c r="G29" s="1"/>
      <c r="H29" s="1"/>
      <c r="I29" s="1" t="s">
        <v>125</v>
      </c>
      <c r="J29" s="1">
        <v>415.15</v>
      </c>
      <c r="K29" s="1" t="s">
        <v>126</v>
      </c>
      <c r="L29" s="1"/>
    </row>
    <row r="30" spans="1:12" ht="12.75">
      <c r="A30" s="1"/>
      <c r="B30" s="1"/>
      <c r="C30" s="10"/>
      <c r="D30" s="1">
        <v>632557</v>
      </c>
      <c r="E30" s="3">
        <v>42114</v>
      </c>
      <c r="F30" s="1" t="s">
        <v>9</v>
      </c>
      <c r="G30" s="1">
        <v>17340</v>
      </c>
      <c r="H30" s="1"/>
      <c r="I30" s="1"/>
      <c r="J30" s="10">
        <f>J32+J31+J33+J34+J35</f>
        <v>7060.129999999999</v>
      </c>
      <c r="K30" s="1" t="s">
        <v>11</v>
      </c>
      <c r="L30" s="10">
        <f>G30-J30</f>
        <v>10279.87</v>
      </c>
    </row>
    <row r="31" spans="1:12" ht="12.75">
      <c r="A31" s="1"/>
      <c r="B31" s="1"/>
      <c r="C31" s="10"/>
      <c r="D31" s="1"/>
      <c r="E31" s="3"/>
      <c r="F31" s="1"/>
      <c r="G31" s="1"/>
      <c r="H31" s="1"/>
      <c r="I31" s="1" t="s">
        <v>103</v>
      </c>
      <c r="J31" s="24">
        <v>1017.65</v>
      </c>
      <c r="K31" s="1" t="s">
        <v>105</v>
      </c>
      <c r="L31" s="10"/>
    </row>
    <row r="32" spans="1:12" ht="12.75">
      <c r="A32" s="1"/>
      <c r="B32" s="1"/>
      <c r="C32" s="10"/>
      <c r="D32" s="1"/>
      <c r="E32" s="3"/>
      <c r="F32" s="1"/>
      <c r="G32" s="1"/>
      <c r="H32" s="1">
        <v>111</v>
      </c>
      <c r="I32" s="1" t="s">
        <v>79</v>
      </c>
      <c r="J32" s="1">
        <v>2465.27</v>
      </c>
      <c r="K32" s="1" t="s">
        <v>110</v>
      </c>
      <c r="L32" s="1"/>
    </row>
    <row r="33" spans="1:12" ht="12.75">
      <c r="A33" s="1"/>
      <c r="B33" s="1"/>
      <c r="C33" s="10"/>
      <c r="D33" s="1"/>
      <c r="E33" s="3"/>
      <c r="F33" s="1"/>
      <c r="G33" s="1"/>
      <c r="H33" s="1"/>
      <c r="I33" s="1" t="s">
        <v>108</v>
      </c>
      <c r="J33" s="1">
        <v>1227.23</v>
      </c>
      <c r="K33" s="1" t="s">
        <v>80</v>
      </c>
      <c r="L33" s="1"/>
    </row>
    <row r="34" spans="1:12" ht="12.75">
      <c r="A34" s="1"/>
      <c r="B34" s="1"/>
      <c r="C34" s="10"/>
      <c r="D34" s="1"/>
      <c r="E34" s="3"/>
      <c r="F34" s="1"/>
      <c r="G34" s="1"/>
      <c r="H34" s="1"/>
      <c r="I34" s="1" t="s">
        <v>123</v>
      </c>
      <c r="J34" s="1">
        <v>1122.75</v>
      </c>
      <c r="K34" s="1" t="s">
        <v>126</v>
      </c>
      <c r="L34" s="1"/>
    </row>
    <row r="35" spans="1:12" ht="12.75">
      <c r="A35" s="1"/>
      <c r="B35" s="1"/>
      <c r="C35" s="10"/>
      <c r="D35" s="1"/>
      <c r="E35" s="3"/>
      <c r="F35" s="1"/>
      <c r="G35" s="1"/>
      <c r="H35" s="1"/>
      <c r="I35" s="1" t="s">
        <v>127</v>
      </c>
      <c r="J35" s="1">
        <v>1227.23</v>
      </c>
      <c r="K35" s="1" t="s">
        <v>128</v>
      </c>
      <c r="L35" s="1"/>
    </row>
    <row r="36" spans="1:12" ht="12.75">
      <c r="A36" s="1"/>
      <c r="B36" s="1">
        <v>2240</v>
      </c>
      <c r="C36" s="10"/>
      <c r="D36" s="1"/>
      <c r="E36" s="3"/>
      <c r="F36" s="1" t="s">
        <v>84</v>
      </c>
      <c r="G36" s="1">
        <v>3992</v>
      </c>
      <c r="H36" s="1"/>
      <c r="I36" s="1"/>
      <c r="J36" s="10">
        <f>J37+J39</f>
        <v>3992</v>
      </c>
      <c r="K36" s="1"/>
      <c r="L36" s="10">
        <f>G36-J36</f>
        <v>0</v>
      </c>
    </row>
    <row r="37" spans="1:12" ht="12.75">
      <c r="A37" s="1"/>
      <c r="B37" s="1"/>
      <c r="C37" s="10"/>
      <c r="D37" s="1"/>
      <c r="E37" s="3"/>
      <c r="F37" s="1"/>
      <c r="G37" s="1"/>
      <c r="H37" s="1">
        <v>112</v>
      </c>
      <c r="I37" s="1" t="s">
        <v>79</v>
      </c>
      <c r="J37" s="1">
        <v>609.73</v>
      </c>
      <c r="K37" s="1" t="s">
        <v>85</v>
      </c>
      <c r="L37" s="1"/>
    </row>
    <row r="38" spans="1:12" ht="12.75">
      <c r="A38" s="1"/>
      <c r="B38" s="1"/>
      <c r="C38" s="10"/>
      <c r="D38" s="1"/>
      <c r="E38" s="3"/>
      <c r="F38" s="1"/>
      <c r="G38" s="1"/>
      <c r="H38" s="1"/>
      <c r="I38" s="1" t="s">
        <v>129</v>
      </c>
      <c r="J38" s="1">
        <v>1248</v>
      </c>
      <c r="K38" s="1"/>
      <c r="L38" s="1"/>
    </row>
    <row r="39" spans="1:12" ht="12.75">
      <c r="A39" s="1"/>
      <c r="B39" s="1"/>
      <c r="C39" s="10"/>
      <c r="D39" s="1"/>
      <c r="E39" s="3"/>
      <c r="F39" s="1"/>
      <c r="G39" s="1"/>
      <c r="H39" s="1"/>
      <c r="I39" s="1" t="s">
        <v>103</v>
      </c>
      <c r="J39" s="1">
        <v>3382.27</v>
      </c>
      <c r="K39" s="1"/>
      <c r="L39" s="1"/>
    </row>
    <row r="40" spans="1:12" ht="12.75">
      <c r="A40" s="1"/>
      <c r="B40" s="1">
        <v>2250</v>
      </c>
      <c r="C40" s="10">
        <v>519</v>
      </c>
      <c r="D40" s="1"/>
      <c r="E40" s="3"/>
      <c r="F40" s="1"/>
      <c r="G40" s="1"/>
      <c r="H40" s="1"/>
      <c r="I40" s="1"/>
      <c r="J40" s="10">
        <v>518.1</v>
      </c>
      <c r="K40" s="1"/>
      <c r="L40" s="10">
        <f>C40-J40</f>
        <v>0.8999999999999773</v>
      </c>
    </row>
    <row r="41" spans="1:12" ht="51">
      <c r="A41" s="1"/>
      <c r="B41" s="1"/>
      <c r="C41" s="1"/>
      <c r="D41" s="1"/>
      <c r="E41" s="3"/>
      <c r="F41" s="1"/>
      <c r="G41" s="1"/>
      <c r="H41" s="1">
        <v>113</v>
      </c>
      <c r="I41" s="1" t="s">
        <v>79</v>
      </c>
      <c r="J41" s="1">
        <v>130</v>
      </c>
      <c r="K41" s="2" t="s">
        <v>83</v>
      </c>
      <c r="L41" s="1"/>
    </row>
    <row r="42" spans="1:12" ht="51">
      <c r="A42" s="1"/>
      <c r="B42" s="1"/>
      <c r="C42" s="1"/>
      <c r="D42" s="1"/>
      <c r="E42" s="3"/>
      <c r="F42" s="1"/>
      <c r="G42" s="1"/>
      <c r="H42" s="1"/>
      <c r="I42" s="1" t="s">
        <v>103</v>
      </c>
      <c r="J42" s="1">
        <f>190+198.1</f>
        <v>388.1</v>
      </c>
      <c r="K42" s="2" t="s">
        <v>83</v>
      </c>
      <c r="L42" s="1"/>
    </row>
    <row r="43" spans="1:12" ht="25.5">
      <c r="A43" s="1"/>
      <c r="B43" s="1">
        <v>2271</v>
      </c>
      <c r="C43" s="10">
        <v>44900</v>
      </c>
      <c r="D43" s="1"/>
      <c r="E43" s="3"/>
      <c r="F43" s="1"/>
      <c r="G43" s="1"/>
      <c r="H43" s="1"/>
      <c r="I43" s="1"/>
      <c r="J43" s="10">
        <v>24690</v>
      </c>
      <c r="K43" s="2" t="s">
        <v>36</v>
      </c>
      <c r="L43" s="10">
        <f>C43-J43</f>
        <v>20210</v>
      </c>
    </row>
    <row r="44" spans="1:12" ht="12.75">
      <c r="A44" s="1"/>
      <c r="B44" s="1"/>
      <c r="C44" s="1"/>
      <c r="D44" s="1">
        <v>8</v>
      </c>
      <c r="E44" s="3">
        <v>42074</v>
      </c>
      <c r="F44" s="1" t="s">
        <v>7</v>
      </c>
      <c r="G44" s="1">
        <f>6824+2212+16445</f>
        <v>25481</v>
      </c>
      <c r="H44" s="1"/>
      <c r="I44" s="1"/>
      <c r="J44" s="1"/>
      <c r="K44" s="1" t="s">
        <v>64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5.5">
      <c r="A46" s="1"/>
      <c r="B46" s="1">
        <v>2272</v>
      </c>
      <c r="C46" s="10">
        <v>4872</v>
      </c>
      <c r="D46" s="1"/>
      <c r="E46" s="1"/>
      <c r="F46" s="1"/>
      <c r="G46" s="1"/>
      <c r="H46" s="1"/>
      <c r="I46" s="1"/>
      <c r="J46" s="10">
        <v>2297</v>
      </c>
      <c r="K46" s="2" t="s">
        <v>36</v>
      </c>
      <c r="L46" s="10">
        <f>C46-J46</f>
        <v>2575</v>
      </c>
    </row>
    <row r="47" spans="1:12" ht="12.75">
      <c r="A47" s="1"/>
      <c r="B47" s="1"/>
      <c r="C47" s="1"/>
      <c r="D47" s="1">
        <v>7</v>
      </c>
      <c r="E47" s="3">
        <v>42074</v>
      </c>
      <c r="F47" s="1" t="s">
        <v>7</v>
      </c>
      <c r="G47" s="1">
        <f>5863+1939+14230</f>
        <v>22032</v>
      </c>
      <c r="H47" s="1"/>
      <c r="I47" s="1"/>
      <c r="J47" s="1"/>
      <c r="K47" s="1" t="s">
        <v>65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>
        <v>9</v>
      </c>
      <c r="E49" s="3">
        <v>42104</v>
      </c>
      <c r="F49" s="1" t="s">
        <v>8</v>
      </c>
      <c r="G49" s="1">
        <f>1244+292+2694</f>
        <v>4230</v>
      </c>
      <c r="H49" s="1"/>
      <c r="I49" s="1"/>
      <c r="J49" s="1"/>
      <c r="K49" s="1"/>
      <c r="L49" s="1"/>
    </row>
    <row r="50" spans="1:12" ht="25.5">
      <c r="A50" s="1"/>
      <c r="B50" s="1">
        <v>2273</v>
      </c>
      <c r="C50" s="10">
        <v>20739</v>
      </c>
      <c r="D50" s="1"/>
      <c r="E50" s="1"/>
      <c r="F50" s="1"/>
      <c r="G50" s="1"/>
      <c r="H50" s="1"/>
      <c r="I50" s="1"/>
      <c r="J50" s="10">
        <v>12427.23</v>
      </c>
      <c r="K50" s="2" t="s">
        <v>36</v>
      </c>
      <c r="L50" s="10">
        <f>C50-J50</f>
        <v>8311.77</v>
      </c>
    </row>
    <row r="51" spans="1:12" ht="25.5">
      <c r="A51" s="1"/>
      <c r="B51" s="1"/>
      <c r="C51" s="1"/>
      <c r="D51" s="1"/>
      <c r="E51" s="3"/>
      <c r="F51" s="1"/>
      <c r="G51" s="1"/>
      <c r="H51" s="1"/>
      <c r="I51" s="1"/>
      <c r="J51" s="1"/>
      <c r="K51" s="2" t="s">
        <v>66</v>
      </c>
      <c r="L51" s="10">
        <f>C51-J51</f>
        <v>0</v>
      </c>
    </row>
    <row r="52" spans="1:12" ht="12.75">
      <c r="A52" s="1"/>
      <c r="B52" s="1">
        <v>2800</v>
      </c>
      <c r="C52" s="10">
        <v>100</v>
      </c>
      <c r="D52" s="1"/>
      <c r="E52" s="1"/>
      <c r="F52" s="1"/>
      <c r="G52" s="1"/>
      <c r="H52" s="1"/>
      <c r="I52" s="1"/>
      <c r="J52" s="10">
        <f>J53</f>
        <v>100</v>
      </c>
      <c r="K52" s="1"/>
      <c r="L52" s="10">
        <f>C52-J52</f>
        <v>0</v>
      </c>
    </row>
    <row r="53" spans="1:12" ht="12.75">
      <c r="A53" s="1"/>
      <c r="B53" s="1"/>
      <c r="C53" s="1"/>
      <c r="D53" s="1"/>
      <c r="E53" s="3"/>
      <c r="F53" s="1"/>
      <c r="G53" s="1"/>
      <c r="H53" s="1">
        <v>107</v>
      </c>
      <c r="I53" s="1" t="s">
        <v>79</v>
      </c>
      <c r="J53" s="1">
        <v>100</v>
      </c>
      <c r="K53" s="1" t="s">
        <v>82</v>
      </c>
      <c r="L53" s="10"/>
    </row>
    <row r="54" spans="1:12" ht="51">
      <c r="A54" s="1"/>
      <c r="B54" s="18" t="s">
        <v>52</v>
      </c>
      <c r="C54" s="19">
        <f>C52+C50+C46+C43+C40+C19+C16+C14+C12</f>
        <v>2161729</v>
      </c>
      <c r="D54" s="16">
        <f aca="true" t="shared" si="0" ref="D54:L54">D52+D50+D46+D43+D40+D19+D16+D14+D12</f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9">
        <f>J52+J50+J46+J43+J40+J19+J16+J14+J12+J38+J18</f>
        <v>1672630.58</v>
      </c>
      <c r="K54" s="16"/>
      <c r="L54" s="19">
        <f t="shared" si="0"/>
        <v>490686.41999999987</v>
      </c>
    </row>
    <row r="55" spans="1:12" ht="12.75">
      <c r="A55" s="1"/>
      <c r="B55" s="28" t="s">
        <v>30</v>
      </c>
      <c r="C55" s="29"/>
      <c r="D55" s="29"/>
      <c r="E55" s="29"/>
      <c r="F55" s="29"/>
      <c r="G55" s="29"/>
      <c r="H55" s="30"/>
      <c r="I55" s="1"/>
      <c r="J55" s="1"/>
      <c r="K55" s="1"/>
      <c r="L55" s="10">
        <f>C55-J55</f>
        <v>0</v>
      </c>
    </row>
    <row r="56" spans="1:12" ht="12.75">
      <c r="A56" s="1"/>
      <c r="B56" s="20" t="s">
        <v>31</v>
      </c>
      <c r="C56" s="1"/>
      <c r="D56" s="1"/>
      <c r="E56" s="3"/>
      <c r="F56" s="1"/>
      <c r="G56" s="1"/>
      <c r="H56" s="1"/>
      <c r="I56" s="1"/>
      <c r="J56" s="1"/>
      <c r="K56" s="1"/>
      <c r="L56" s="10">
        <f>C56-J56</f>
        <v>0</v>
      </c>
    </row>
    <row r="57" spans="1:12" ht="12.75">
      <c r="A57" s="1"/>
      <c r="B57" s="1">
        <v>2282</v>
      </c>
      <c r="C57" s="1">
        <v>716517</v>
      </c>
      <c r="D57" s="1"/>
      <c r="E57" s="1"/>
      <c r="F57" s="1"/>
      <c r="G57" s="1"/>
      <c r="H57" s="1"/>
      <c r="I57" s="1"/>
      <c r="J57" s="1">
        <v>319894</v>
      </c>
      <c r="K57" s="1"/>
      <c r="L57" s="10">
        <f>C57-J57</f>
        <v>396623</v>
      </c>
    </row>
    <row r="58" spans="1:12" ht="38.25">
      <c r="A58" s="1"/>
      <c r="B58" s="1"/>
      <c r="C58" s="1"/>
      <c r="D58" s="1">
        <v>16</v>
      </c>
      <c r="E58" s="3">
        <v>42121</v>
      </c>
      <c r="F58" s="1" t="s">
        <v>12</v>
      </c>
      <c r="G58" s="1">
        <v>1651</v>
      </c>
      <c r="H58" s="1">
        <v>13</v>
      </c>
      <c r="I58" s="1" t="s">
        <v>61</v>
      </c>
      <c r="J58" s="1">
        <v>1651</v>
      </c>
      <c r="K58" s="2" t="s">
        <v>13</v>
      </c>
      <c r="L58" s="10">
        <v>0</v>
      </c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0">
        <f>C59-J59</f>
        <v>0</v>
      </c>
    </row>
    <row r="60" spans="1:12" ht="38.25">
      <c r="A60" s="1"/>
      <c r="B60" s="1"/>
      <c r="C60" s="1"/>
      <c r="D60" s="1">
        <v>15</v>
      </c>
      <c r="E60" s="3">
        <v>42121</v>
      </c>
      <c r="F60" s="1" t="s">
        <v>14</v>
      </c>
      <c r="G60" s="1">
        <v>50000</v>
      </c>
      <c r="H60" s="1"/>
      <c r="I60" s="1"/>
      <c r="J60" s="1">
        <f>J61+J62+J63</f>
        <v>29574</v>
      </c>
      <c r="K60" s="2" t="s">
        <v>15</v>
      </c>
      <c r="L60" s="10">
        <f>G60-J60</f>
        <v>20426</v>
      </c>
    </row>
    <row r="61" spans="1:12" ht="12.75">
      <c r="A61" s="1"/>
      <c r="B61" s="1"/>
      <c r="C61" s="1"/>
      <c r="D61" s="1"/>
      <c r="E61" s="1"/>
      <c r="F61" s="1"/>
      <c r="G61" s="1"/>
      <c r="H61" s="1">
        <v>12</v>
      </c>
      <c r="I61" s="1" t="s">
        <v>61</v>
      </c>
      <c r="J61" s="1">
        <v>20349</v>
      </c>
      <c r="K61" s="1"/>
      <c r="L61" s="10"/>
    </row>
    <row r="62" spans="1:12" ht="12.75">
      <c r="A62" s="1"/>
      <c r="B62" s="1"/>
      <c r="C62" s="1"/>
      <c r="D62" s="1"/>
      <c r="E62" s="1"/>
      <c r="F62" s="1"/>
      <c r="G62" s="1"/>
      <c r="H62" s="1">
        <v>17</v>
      </c>
      <c r="I62" s="1" t="s">
        <v>86</v>
      </c>
      <c r="J62" s="1">
        <v>5715</v>
      </c>
      <c r="K62" s="1"/>
      <c r="L62" s="10"/>
    </row>
    <row r="63" spans="1:12" ht="12.75">
      <c r="A63" s="1"/>
      <c r="B63" s="1"/>
      <c r="C63" s="1"/>
      <c r="D63" s="1"/>
      <c r="E63" s="1"/>
      <c r="F63" s="1"/>
      <c r="G63" s="1"/>
      <c r="H63" s="1">
        <v>19</v>
      </c>
      <c r="I63" s="1" t="s">
        <v>118</v>
      </c>
      <c r="J63" s="1">
        <v>3510</v>
      </c>
      <c r="K63" s="1"/>
      <c r="L63" s="10"/>
    </row>
    <row r="64" spans="1:12" ht="51">
      <c r="A64" s="1"/>
      <c r="B64" s="1"/>
      <c r="C64" s="1"/>
      <c r="D64" s="1" t="s">
        <v>16</v>
      </c>
      <c r="E64" s="3">
        <v>42121</v>
      </c>
      <c r="F64" s="1" t="s">
        <v>17</v>
      </c>
      <c r="G64" s="1">
        <v>1490</v>
      </c>
      <c r="H64" s="1">
        <v>11</v>
      </c>
      <c r="I64" s="1" t="s">
        <v>62</v>
      </c>
      <c r="J64" s="1">
        <v>1490</v>
      </c>
      <c r="K64" s="2" t="s">
        <v>18</v>
      </c>
      <c r="L64" s="10">
        <v>0</v>
      </c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0">
        <f>C65-J65</f>
        <v>0</v>
      </c>
    </row>
    <row r="66" spans="1:12" ht="38.25">
      <c r="A66" s="1"/>
      <c r="B66" s="1"/>
      <c r="C66" s="1"/>
      <c r="D66" s="1">
        <v>12</v>
      </c>
      <c r="E66" s="3">
        <v>42117</v>
      </c>
      <c r="F66" s="1" t="s">
        <v>19</v>
      </c>
      <c r="G66" s="1">
        <v>12140</v>
      </c>
      <c r="H66" s="1">
        <v>7</v>
      </c>
      <c r="I66" s="1" t="s">
        <v>61</v>
      </c>
      <c r="J66" s="1">
        <v>12140</v>
      </c>
      <c r="K66" s="2" t="s">
        <v>20</v>
      </c>
      <c r="L66" s="10">
        <v>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>C67-J67</f>
        <v>0</v>
      </c>
    </row>
    <row r="68" spans="1:12" ht="63.75">
      <c r="A68" s="5"/>
      <c r="B68" s="5"/>
      <c r="C68" s="1"/>
      <c r="D68" s="5">
        <v>27</v>
      </c>
      <c r="E68" s="5" t="s">
        <v>87</v>
      </c>
      <c r="F68" s="5" t="s">
        <v>19</v>
      </c>
      <c r="G68" s="5">
        <v>880</v>
      </c>
      <c r="H68" s="5"/>
      <c r="I68" s="5"/>
      <c r="J68" s="5">
        <f>J69</f>
        <v>880</v>
      </c>
      <c r="K68" s="7" t="s">
        <v>88</v>
      </c>
      <c r="L68" s="10">
        <f>J68-G68</f>
        <v>0</v>
      </c>
    </row>
    <row r="69" spans="1:12" ht="12.75">
      <c r="A69" s="5"/>
      <c r="B69" s="5"/>
      <c r="C69" s="1"/>
      <c r="D69" s="5"/>
      <c r="E69" s="5"/>
      <c r="F69" s="5"/>
      <c r="G69" s="5"/>
      <c r="H69" s="5">
        <v>16</v>
      </c>
      <c r="I69" s="5" t="s">
        <v>86</v>
      </c>
      <c r="J69" s="5">
        <v>880</v>
      </c>
      <c r="K69" s="5"/>
      <c r="L69" s="10"/>
    </row>
    <row r="70" spans="1:12" ht="12.75">
      <c r="A70" s="5"/>
      <c r="B70" s="5"/>
      <c r="C70" s="1"/>
      <c r="D70" s="5"/>
      <c r="E70" s="5"/>
      <c r="F70" s="5"/>
      <c r="G70" s="5"/>
      <c r="H70" s="5"/>
      <c r="I70" s="5"/>
      <c r="J70" s="5"/>
      <c r="K70" s="5"/>
      <c r="L70" s="10"/>
    </row>
    <row r="71" spans="1:12" ht="12.75">
      <c r="A71" s="5"/>
      <c r="B71" s="5"/>
      <c r="C71" s="1"/>
      <c r="D71" s="5">
        <v>26</v>
      </c>
      <c r="E71" s="5" t="s">
        <v>89</v>
      </c>
      <c r="F71" s="5" t="s">
        <v>19</v>
      </c>
      <c r="G71" s="5">
        <v>9120</v>
      </c>
      <c r="H71" s="5"/>
      <c r="I71" s="5"/>
      <c r="J71" s="5">
        <f>J72</f>
        <v>9120</v>
      </c>
      <c r="K71" s="5"/>
      <c r="L71" s="10">
        <f>G71-J71</f>
        <v>0</v>
      </c>
    </row>
    <row r="72" spans="1:12" ht="12.75">
      <c r="A72" s="5"/>
      <c r="B72" s="5"/>
      <c r="C72" s="1"/>
      <c r="D72" s="5"/>
      <c r="E72" s="5"/>
      <c r="F72" s="5"/>
      <c r="G72" s="5"/>
      <c r="H72" s="5">
        <v>2</v>
      </c>
      <c r="I72" s="5" t="s">
        <v>86</v>
      </c>
      <c r="J72" s="5">
        <v>9120</v>
      </c>
      <c r="K72" s="5" t="s">
        <v>90</v>
      </c>
      <c r="L72" s="10"/>
    </row>
    <row r="73" spans="1:12" ht="12.75">
      <c r="A73" s="5"/>
      <c r="B73" s="5"/>
      <c r="C73" s="1"/>
      <c r="D73" s="5"/>
      <c r="E73" s="5"/>
      <c r="F73" s="5"/>
      <c r="G73" s="5"/>
      <c r="H73" s="5"/>
      <c r="I73" s="5"/>
      <c r="J73" s="5"/>
      <c r="K73" s="5"/>
      <c r="L73" s="10"/>
    </row>
    <row r="74" spans="1:12" ht="51">
      <c r="A74" s="5"/>
      <c r="B74" s="5"/>
      <c r="C74" s="1"/>
      <c r="D74" s="5">
        <v>28</v>
      </c>
      <c r="E74" s="5" t="s">
        <v>87</v>
      </c>
      <c r="F74" s="5" t="s">
        <v>19</v>
      </c>
      <c r="G74" s="5">
        <v>36690</v>
      </c>
      <c r="H74" s="5">
        <v>3</v>
      </c>
      <c r="I74" s="5" t="s">
        <v>86</v>
      </c>
      <c r="J74" s="5">
        <v>36690</v>
      </c>
      <c r="K74" s="7" t="s">
        <v>91</v>
      </c>
      <c r="L74" s="10">
        <f>G74-J74</f>
        <v>0</v>
      </c>
    </row>
    <row r="75" spans="1:12" ht="12.75">
      <c r="A75" s="5"/>
      <c r="B75" s="5"/>
      <c r="C75" s="1"/>
      <c r="D75" s="5"/>
      <c r="E75" s="5"/>
      <c r="F75" s="5"/>
      <c r="G75" s="5"/>
      <c r="H75" s="5"/>
      <c r="I75" s="5"/>
      <c r="J75" s="5"/>
      <c r="K75" s="5"/>
      <c r="L75" s="10"/>
    </row>
    <row r="76" spans="1:12" ht="12.75">
      <c r="A76" s="5"/>
      <c r="B76" s="5"/>
      <c r="C76" s="1"/>
      <c r="D76" s="5"/>
      <c r="E76" s="5"/>
      <c r="F76" s="5"/>
      <c r="G76" s="5"/>
      <c r="H76" s="5">
        <v>8</v>
      </c>
      <c r="I76" s="5" t="s">
        <v>61</v>
      </c>
      <c r="J76" s="5">
        <v>2100</v>
      </c>
      <c r="K76" s="5" t="s">
        <v>63</v>
      </c>
      <c r="L76" s="10"/>
    </row>
    <row r="77" spans="1:12" ht="12.75">
      <c r="A77" s="5"/>
      <c r="B77" s="5"/>
      <c r="C77" s="1"/>
      <c r="D77" s="5"/>
      <c r="E77" s="5"/>
      <c r="F77" s="5"/>
      <c r="G77" s="5"/>
      <c r="H77" s="5">
        <v>9</v>
      </c>
      <c r="I77" s="5" t="s">
        <v>62</v>
      </c>
      <c r="J77" s="5">
        <v>9860</v>
      </c>
      <c r="K77" s="5" t="s">
        <v>63</v>
      </c>
      <c r="L77" s="10"/>
    </row>
    <row r="78" spans="1:12" ht="38.25">
      <c r="A78" s="5"/>
      <c r="B78" s="5"/>
      <c r="D78" s="5" t="s">
        <v>21</v>
      </c>
      <c r="E78" s="6">
        <v>42117</v>
      </c>
      <c r="F78" s="5" t="s">
        <v>22</v>
      </c>
      <c r="G78" s="5">
        <v>2200</v>
      </c>
      <c r="H78" s="5">
        <v>10</v>
      </c>
      <c r="I78" s="5" t="s">
        <v>62</v>
      </c>
      <c r="J78" s="5">
        <v>2200</v>
      </c>
      <c r="K78" s="7" t="s">
        <v>23</v>
      </c>
      <c r="L78" s="10">
        <v>0</v>
      </c>
    </row>
    <row r="79" spans="1:12" ht="25.5">
      <c r="A79" s="5"/>
      <c r="B79" s="12"/>
      <c r="C79" s="1"/>
      <c r="D79" s="13">
        <v>10</v>
      </c>
      <c r="E79" s="14" t="s">
        <v>38</v>
      </c>
      <c r="F79" s="13" t="s">
        <v>19</v>
      </c>
      <c r="G79" s="13">
        <v>6860</v>
      </c>
      <c r="H79" s="15" t="s">
        <v>39</v>
      </c>
      <c r="I79" s="5">
        <v>1</v>
      </c>
      <c r="J79" s="5">
        <v>6860</v>
      </c>
      <c r="K79" s="7" t="s">
        <v>40</v>
      </c>
      <c r="L79" s="10">
        <v>0</v>
      </c>
    </row>
    <row r="80" spans="1:12" ht="38.25">
      <c r="A80" s="5"/>
      <c r="B80" s="12"/>
      <c r="C80" s="1"/>
      <c r="D80" s="13">
        <v>30</v>
      </c>
      <c r="E80" s="14" t="s">
        <v>112</v>
      </c>
      <c r="F80" s="13" t="s">
        <v>113</v>
      </c>
      <c r="G80" s="13">
        <v>10000</v>
      </c>
      <c r="H80" s="15" t="s">
        <v>112</v>
      </c>
      <c r="I80" s="5">
        <v>1</v>
      </c>
      <c r="J80" s="5">
        <v>10000</v>
      </c>
      <c r="K80" s="7" t="s">
        <v>114</v>
      </c>
      <c r="L80" s="10"/>
    </row>
    <row r="81" spans="1:12" ht="25.5">
      <c r="A81" s="5"/>
      <c r="B81" s="12"/>
      <c r="C81" s="1"/>
      <c r="D81" s="13">
        <v>36</v>
      </c>
      <c r="E81" s="14" t="s">
        <v>115</v>
      </c>
      <c r="F81" s="13" t="s">
        <v>113</v>
      </c>
      <c r="G81" s="13">
        <v>71000</v>
      </c>
      <c r="H81" s="15">
        <v>21</v>
      </c>
      <c r="I81" s="5" t="s">
        <v>116</v>
      </c>
      <c r="J81" s="5">
        <v>31410.06</v>
      </c>
      <c r="K81" s="7" t="s">
        <v>117</v>
      </c>
      <c r="L81" s="10"/>
    </row>
    <row r="82" spans="1:12" ht="12.75">
      <c r="A82" s="5"/>
      <c r="B82" s="12"/>
      <c r="C82" s="1"/>
      <c r="D82" s="13"/>
      <c r="E82" s="14"/>
      <c r="F82" s="13"/>
      <c r="G82" s="13"/>
      <c r="H82" s="15">
        <v>22</v>
      </c>
      <c r="I82" s="5" t="s">
        <v>118</v>
      </c>
      <c r="J82" s="5">
        <v>39589.94</v>
      </c>
      <c r="K82" s="7"/>
      <c r="L82" s="10"/>
    </row>
    <row r="83" spans="1:12" ht="12.75">
      <c r="A83" s="5"/>
      <c r="B83" s="12"/>
      <c r="C83" s="1"/>
      <c r="D83" s="13">
        <v>34</v>
      </c>
      <c r="E83" s="14" t="s">
        <v>115</v>
      </c>
      <c r="F83" s="13" t="s">
        <v>19</v>
      </c>
      <c r="G83" s="13">
        <v>2182</v>
      </c>
      <c r="H83" s="15">
        <v>20</v>
      </c>
      <c r="I83" s="5" t="s">
        <v>118</v>
      </c>
      <c r="J83" s="5">
        <v>2182</v>
      </c>
      <c r="K83" s="7" t="s">
        <v>119</v>
      </c>
      <c r="L83" s="10"/>
    </row>
    <row r="84" spans="1:12" ht="25.5">
      <c r="A84" s="5"/>
      <c r="B84" s="12"/>
      <c r="C84" s="1"/>
      <c r="D84" s="13">
        <v>35</v>
      </c>
      <c r="E84" s="14" t="s">
        <v>115</v>
      </c>
      <c r="F84" s="13" t="s">
        <v>120</v>
      </c>
      <c r="G84" s="13">
        <v>2625</v>
      </c>
      <c r="H84" s="15">
        <v>19</v>
      </c>
      <c r="I84" s="5" t="s">
        <v>118</v>
      </c>
      <c r="J84" s="5">
        <v>2625</v>
      </c>
      <c r="K84" s="7" t="s">
        <v>121</v>
      </c>
      <c r="L84" s="10"/>
    </row>
    <row r="85" spans="1:12" ht="51">
      <c r="A85" s="5"/>
      <c r="B85" s="12"/>
      <c r="C85" s="1"/>
      <c r="D85" s="13"/>
      <c r="E85" s="14"/>
      <c r="F85" s="13"/>
      <c r="G85" s="13"/>
      <c r="H85" s="15">
        <v>25</v>
      </c>
      <c r="I85" s="5" t="s">
        <v>118</v>
      </c>
      <c r="J85" s="5">
        <f>5882.4+7.5</f>
        <v>5889.9</v>
      </c>
      <c r="K85" s="7" t="s">
        <v>122</v>
      </c>
      <c r="L85" s="10"/>
    </row>
    <row r="86" spans="1:12" ht="12.75">
      <c r="A86" s="5"/>
      <c r="B86" s="12"/>
      <c r="C86" s="1"/>
      <c r="D86" s="13"/>
      <c r="E86" s="14"/>
      <c r="F86" s="13"/>
      <c r="G86" s="13"/>
      <c r="H86" s="15"/>
      <c r="I86" s="5"/>
      <c r="J86" s="5"/>
      <c r="K86" s="7"/>
      <c r="L86" s="10"/>
    </row>
    <row r="87" spans="1:12" ht="12.75">
      <c r="A87" s="5"/>
      <c r="B87" s="12"/>
      <c r="C87" s="1"/>
      <c r="D87" s="13"/>
      <c r="E87" s="14"/>
      <c r="F87" s="13" t="s">
        <v>7</v>
      </c>
      <c r="G87" s="13">
        <v>825000</v>
      </c>
      <c r="H87" s="15"/>
      <c r="I87" s="5"/>
      <c r="J87" s="23">
        <v>632207</v>
      </c>
      <c r="K87" s="1" t="s">
        <v>50</v>
      </c>
      <c r="L87" s="10">
        <f>G87-J87</f>
        <v>192793</v>
      </c>
    </row>
    <row r="88" spans="1:12" ht="12.75">
      <c r="A88" s="5"/>
      <c r="B88" s="12"/>
      <c r="C88" s="1"/>
      <c r="D88" s="13"/>
      <c r="E88" s="14"/>
      <c r="F88" s="13"/>
      <c r="G88" s="13"/>
      <c r="H88" s="15"/>
      <c r="I88" s="5"/>
      <c r="J88" s="5"/>
      <c r="K88" s="7"/>
      <c r="L88" s="10">
        <f>C88-J88</f>
        <v>0</v>
      </c>
    </row>
    <row r="89" spans="1:12" ht="25.5">
      <c r="A89" s="5"/>
      <c r="B89" s="12"/>
      <c r="C89" s="1"/>
      <c r="D89" s="13">
        <v>17</v>
      </c>
      <c r="E89" s="14" t="s">
        <v>67</v>
      </c>
      <c r="F89" s="13" t="s">
        <v>68</v>
      </c>
      <c r="G89" s="13">
        <v>8000</v>
      </c>
      <c r="H89" s="15">
        <v>14</v>
      </c>
      <c r="I89" s="5" t="s">
        <v>70</v>
      </c>
      <c r="J89" s="5">
        <v>8000</v>
      </c>
      <c r="K89" s="7" t="s">
        <v>69</v>
      </c>
      <c r="L89" s="10"/>
    </row>
    <row r="90" spans="1:12" ht="12.75">
      <c r="A90" s="5"/>
      <c r="B90" s="12"/>
      <c r="C90" s="1"/>
      <c r="D90" s="13"/>
      <c r="E90" s="14"/>
      <c r="F90" s="13"/>
      <c r="G90" s="13"/>
      <c r="H90" s="15"/>
      <c r="I90" s="5"/>
      <c r="J90" s="5"/>
      <c r="K90" s="7"/>
      <c r="L90" s="10"/>
    </row>
    <row r="91" spans="1:12" ht="12.75">
      <c r="A91" s="5"/>
      <c r="B91" s="12"/>
      <c r="C91" s="1"/>
      <c r="D91" s="13"/>
      <c r="E91" s="14"/>
      <c r="F91" s="13"/>
      <c r="G91" s="13"/>
      <c r="H91" s="15"/>
      <c r="I91" s="5"/>
      <c r="J91" s="5"/>
      <c r="K91" s="7"/>
      <c r="L91" s="10"/>
    </row>
    <row r="92" spans="1:12" ht="12.75">
      <c r="A92" s="5"/>
      <c r="B92" s="12"/>
      <c r="C92" s="1"/>
      <c r="D92" s="13"/>
      <c r="E92" s="14"/>
      <c r="F92" s="13"/>
      <c r="G92" s="13"/>
      <c r="H92" s="15"/>
      <c r="I92" s="5"/>
      <c r="J92" s="5"/>
      <c r="K92" s="7"/>
      <c r="L92" s="10"/>
    </row>
    <row r="93" spans="1:12" ht="12.75">
      <c r="A93" s="5"/>
      <c r="B93" s="12"/>
      <c r="C93" s="1"/>
      <c r="D93" s="13"/>
      <c r="E93" s="14"/>
      <c r="F93" s="13"/>
      <c r="G93" s="13"/>
      <c r="H93" s="15"/>
      <c r="I93" s="5"/>
      <c r="J93" s="5"/>
      <c r="K93" s="7"/>
      <c r="L93" s="10"/>
    </row>
    <row r="94" spans="1:12" ht="12.75">
      <c r="A94" s="5"/>
      <c r="B94" s="12"/>
      <c r="C94" s="1"/>
      <c r="D94" s="13"/>
      <c r="E94" s="14"/>
      <c r="F94" s="13"/>
      <c r="G94" s="13"/>
      <c r="H94" s="15"/>
      <c r="I94" s="5"/>
      <c r="J94" s="5"/>
      <c r="K94" s="7"/>
      <c r="L94" s="10">
        <f aca="true" t="shared" si="1" ref="L94:L108">C94-J94</f>
        <v>0</v>
      </c>
    </row>
    <row r="95" spans="1:12" ht="12.75">
      <c r="A95" s="1"/>
      <c r="B95" s="25" t="s">
        <v>32</v>
      </c>
      <c r="C95" s="26"/>
      <c r="D95" s="26"/>
      <c r="E95" s="26"/>
      <c r="F95" s="26"/>
      <c r="G95" s="26"/>
      <c r="H95" s="27"/>
      <c r="I95" s="1"/>
      <c r="J95" s="1"/>
      <c r="K95" s="1"/>
      <c r="L95" s="10">
        <f t="shared" si="1"/>
        <v>0</v>
      </c>
    </row>
    <row r="96" spans="1:12" ht="12.75">
      <c r="A96" s="1"/>
      <c r="B96" s="1">
        <v>2610</v>
      </c>
      <c r="C96" s="1">
        <v>88000</v>
      </c>
      <c r="D96" s="1"/>
      <c r="E96" s="1"/>
      <c r="F96" s="1" t="s">
        <v>41</v>
      </c>
      <c r="G96" s="1">
        <v>88000</v>
      </c>
      <c r="H96" s="1"/>
      <c r="I96" s="1"/>
      <c r="J96" s="10">
        <v>63390</v>
      </c>
      <c r="K96" s="1" t="s">
        <v>50</v>
      </c>
      <c r="L96" s="10">
        <f t="shared" si="1"/>
        <v>24610</v>
      </c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>
        <f t="shared" si="1"/>
        <v>0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1"/>
        <v>0</v>
      </c>
    </row>
    <row r="99" spans="1:12" ht="12.75">
      <c r="A99" s="1"/>
      <c r="B99" s="25" t="s">
        <v>33</v>
      </c>
      <c r="C99" s="26"/>
      <c r="D99" s="26"/>
      <c r="E99" s="26"/>
      <c r="F99" s="26"/>
      <c r="G99" s="26"/>
      <c r="H99" s="26"/>
      <c r="I99" s="26"/>
      <c r="J99" s="27"/>
      <c r="K99" s="1"/>
      <c r="L99" s="10">
        <f t="shared" si="1"/>
        <v>0</v>
      </c>
    </row>
    <row r="100" spans="1:12" ht="12.75">
      <c r="A100" s="1"/>
      <c r="B100" s="1">
        <v>2610</v>
      </c>
      <c r="C100" s="1">
        <v>375000</v>
      </c>
      <c r="D100" s="1"/>
      <c r="E100" s="1"/>
      <c r="F100" s="1" t="s">
        <v>37</v>
      </c>
      <c r="G100" s="1">
        <v>375000</v>
      </c>
      <c r="H100" s="1"/>
      <c r="I100" s="1"/>
      <c r="J100" s="10">
        <v>304000</v>
      </c>
      <c r="K100" s="1" t="s">
        <v>50</v>
      </c>
      <c r="L100" s="10">
        <f t="shared" si="1"/>
        <v>71000</v>
      </c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>
        <f t="shared" si="1"/>
        <v>0</v>
      </c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>
        <f t="shared" si="1"/>
        <v>0</v>
      </c>
    </row>
    <row r="103" spans="1:12" ht="12.75">
      <c r="A103" s="1"/>
      <c r="B103" s="25" t="s">
        <v>34</v>
      </c>
      <c r="C103" s="26"/>
      <c r="D103" s="26"/>
      <c r="E103" s="26"/>
      <c r="F103" s="26"/>
      <c r="G103" s="26"/>
      <c r="H103" s="26"/>
      <c r="I103" s="26"/>
      <c r="J103" s="27"/>
      <c r="K103" s="1"/>
      <c r="L103" s="10">
        <f t="shared" si="1"/>
        <v>0</v>
      </c>
    </row>
    <row r="104" spans="1:12" ht="12.75">
      <c r="A104" s="1"/>
      <c r="B104" s="1">
        <v>2282</v>
      </c>
      <c r="C104" s="1">
        <v>208000</v>
      </c>
      <c r="D104" s="1">
        <v>16</v>
      </c>
      <c r="E104" s="1" t="s">
        <v>132</v>
      </c>
      <c r="F104" s="1" t="s">
        <v>133</v>
      </c>
      <c r="G104" s="1">
        <v>83170</v>
      </c>
      <c r="H104" s="1">
        <v>386</v>
      </c>
      <c r="I104" s="1" t="s">
        <v>134</v>
      </c>
      <c r="J104" s="1">
        <v>83170</v>
      </c>
      <c r="K104" s="1" t="s">
        <v>135</v>
      </c>
      <c r="L104" s="10">
        <f t="shared" si="1"/>
        <v>124830</v>
      </c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">
        <f t="shared" si="1"/>
        <v>0</v>
      </c>
    </row>
    <row r="106" spans="1:12" ht="12.75">
      <c r="A106" s="1"/>
      <c r="B106" s="21" t="s">
        <v>35</v>
      </c>
      <c r="C106" s="8"/>
      <c r="D106" s="8"/>
      <c r="E106" s="8"/>
      <c r="F106" s="8"/>
      <c r="G106" s="8"/>
      <c r="H106" s="8"/>
      <c r="I106" s="8"/>
      <c r="J106" s="9"/>
      <c r="K106" s="1"/>
      <c r="L106" s="10">
        <f t="shared" si="1"/>
        <v>0</v>
      </c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0">
        <f t="shared" si="1"/>
        <v>0</v>
      </c>
    </row>
    <row r="108" spans="1:12" ht="12.75">
      <c r="A108" s="1"/>
      <c r="B108" s="1">
        <v>2282</v>
      </c>
      <c r="C108" s="1">
        <v>13000</v>
      </c>
      <c r="D108" s="1"/>
      <c r="E108" s="1"/>
      <c r="F108" s="1"/>
      <c r="G108" s="1"/>
      <c r="H108" s="1"/>
      <c r="I108" s="1"/>
      <c r="J108" s="1">
        <f>J109+J110</f>
        <v>12938.7</v>
      </c>
      <c r="K108" s="1"/>
      <c r="L108" s="10">
        <f t="shared" si="1"/>
        <v>61.29999999999927</v>
      </c>
    </row>
    <row r="109" spans="1:12" ht="25.5">
      <c r="A109" s="1"/>
      <c r="B109" s="1"/>
      <c r="C109" s="1"/>
      <c r="D109" s="22" t="s">
        <v>75</v>
      </c>
      <c r="E109" s="1" t="s">
        <v>76</v>
      </c>
      <c r="F109" s="1" t="s">
        <v>37</v>
      </c>
      <c r="G109" s="1">
        <v>460.7</v>
      </c>
      <c r="H109" s="1">
        <v>1</v>
      </c>
      <c r="I109" s="1" t="s">
        <v>77</v>
      </c>
      <c r="J109" s="1">
        <v>460.7</v>
      </c>
      <c r="K109" s="2" t="s">
        <v>78</v>
      </c>
      <c r="L109" s="10"/>
    </row>
    <row r="110" spans="1:12" ht="12.75">
      <c r="A110" s="1"/>
      <c r="B110" s="1"/>
      <c r="C110" s="1"/>
      <c r="D110" s="1"/>
      <c r="E110" s="1"/>
      <c r="F110" s="1"/>
      <c r="G110" s="1"/>
      <c r="H110" s="1">
        <v>2</v>
      </c>
      <c r="I110" s="1" t="s">
        <v>106</v>
      </c>
      <c r="J110" s="1">
        <v>12478</v>
      </c>
      <c r="K110" s="1" t="s">
        <v>107</v>
      </c>
      <c r="L110" s="10">
        <v>0</v>
      </c>
    </row>
    <row r="111" spans="1:12" ht="12.75">
      <c r="A111" s="1"/>
      <c r="B111" s="1">
        <v>2282</v>
      </c>
      <c r="C111" s="1">
        <v>83580</v>
      </c>
      <c r="D111" s="1"/>
      <c r="E111" s="1"/>
      <c r="F111" s="1"/>
      <c r="G111" s="1"/>
      <c r="H111" s="1"/>
      <c r="I111" s="1"/>
      <c r="J111" s="1">
        <f>J112+J113+J114+J115+J116+J130+J117+J118+J119+J120+J121+J122+J123+J124+J125+J126+J127+J128+J129</f>
        <v>61412.590000000004</v>
      </c>
      <c r="K111" s="1"/>
      <c r="L111" s="10">
        <f>C111-J111</f>
        <v>22167.409999999996</v>
      </c>
    </row>
    <row r="112" spans="1:12" ht="25.5">
      <c r="A112" s="1"/>
      <c r="B112" s="1"/>
      <c r="C112" s="1"/>
      <c r="D112" s="1"/>
      <c r="E112" s="1"/>
      <c r="F112" s="1"/>
      <c r="G112" s="1"/>
      <c r="H112" s="1"/>
      <c r="I112" s="1"/>
      <c r="J112" s="1">
        <v>2390</v>
      </c>
      <c r="K112" s="2" t="s">
        <v>56</v>
      </c>
      <c r="L112" s="10"/>
    </row>
    <row r="113" spans="1:12" ht="38.25">
      <c r="A113" s="1"/>
      <c r="B113" s="1"/>
      <c r="C113" s="1"/>
      <c r="D113" s="1"/>
      <c r="E113" s="1"/>
      <c r="F113" s="1"/>
      <c r="G113" s="1"/>
      <c r="H113" s="1"/>
      <c r="I113" s="1"/>
      <c r="J113" s="1">
        <v>3150</v>
      </c>
      <c r="K113" s="2" t="s">
        <v>55</v>
      </c>
      <c r="L113" s="10"/>
    </row>
    <row r="114" spans="1:12" ht="38.25">
      <c r="A114" s="1"/>
      <c r="B114" s="1"/>
      <c r="C114" s="1"/>
      <c r="D114" s="1"/>
      <c r="E114" s="1"/>
      <c r="F114" s="1"/>
      <c r="G114" s="1"/>
      <c r="H114" s="1"/>
      <c r="I114" s="1"/>
      <c r="J114" s="1">
        <v>1620</v>
      </c>
      <c r="K114" s="2" t="s">
        <v>60</v>
      </c>
      <c r="L114" s="10"/>
    </row>
    <row r="115" spans="1:12" ht="38.25">
      <c r="A115" s="1"/>
      <c r="B115" s="1"/>
      <c r="C115" s="1"/>
      <c r="D115" s="1"/>
      <c r="E115" s="1"/>
      <c r="F115" s="1"/>
      <c r="G115" s="1"/>
      <c r="H115" s="1"/>
      <c r="I115" s="1"/>
      <c r="J115" s="1">
        <v>1620</v>
      </c>
      <c r="K115" s="2" t="s">
        <v>54</v>
      </c>
      <c r="L115" s="10"/>
    </row>
    <row r="116" spans="1:12" ht="25.5">
      <c r="A116" s="1"/>
      <c r="B116" s="1"/>
      <c r="C116" s="1"/>
      <c r="D116" s="1"/>
      <c r="E116" s="1"/>
      <c r="F116" s="1"/>
      <c r="G116" s="1"/>
      <c r="H116" s="1"/>
      <c r="I116" s="1"/>
      <c r="J116" s="1">
        <v>2460</v>
      </c>
      <c r="K116" s="2" t="s">
        <v>53</v>
      </c>
      <c r="L116" s="10"/>
    </row>
    <row r="117" spans="1:12" ht="38.25">
      <c r="A117" s="1"/>
      <c r="B117" s="1"/>
      <c r="C117" s="1"/>
      <c r="D117" s="1"/>
      <c r="E117" s="1"/>
      <c r="F117" s="1"/>
      <c r="G117" s="1"/>
      <c r="H117" s="1"/>
      <c r="I117" s="1"/>
      <c r="J117" s="1">
        <v>3000</v>
      </c>
      <c r="K117" s="2" t="s">
        <v>59</v>
      </c>
      <c r="L117" s="10"/>
    </row>
    <row r="118" spans="1:12" ht="25.5">
      <c r="A118" s="1"/>
      <c r="B118" s="1"/>
      <c r="C118" s="1"/>
      <c r="D118" s="1"/>
      <c r="E118" s="1"/>
      <c r="F118" s="1"/>
      <c r="G118" s="1"/>
      <c r="H118" s="1"/>
      <c r="I118" s="1"/>
      <c r="J118" s="1">
        <v>2400</v>
      </c>
      <c r="K118" s="2" t="s">
        <v>58</v>
      </c>
      <c r="L118" s="10"/>
    </row>
    <row r="119" spans="1:12" ht="25.5">
      <c r="A119" s="1"/>
      <c r="B119" s="1"/>
      <c r="C119" s="1"/>
      <c r="D119" s="1"/>
      <c r="E119" s="1"/>
      <c r="F119" s="1"/>
      <c r="G119" s="1"/>
      <c r="H119" s="1"/>
      <c r="I119" s="1"/>
      <c r="J119" s="1">
        <v>3580</v>
      </c>
      <c r="K119" s="2" t="s">
        <v>57</v>
      </c>
      <c r="L119" s="10"/>
    </row>
    <row r="120" spans="1:12" ht="51">
      <c r="A120" s="1"/>
      <c r="B120" s="1"/>
      <c r="C120" s="1"/>
      <c r="D120" s="1"/>
      <c r="E120" s="1"/>
      <c r="F120" s="1"/>
      <c r="G120" s="1"/>
      <c r="H120" s="1"/>
      <c r="I120" s="1"/>
      <c r="J120" s="1">
        <v>5310</v>
      </c>
      <c r="K120" s="2" t="s">
        <v>71</v>
      </c>
      <c r="L120" s="10"/>
    </row>
    <row r="121" spans="1:12" ht="38.25">
      <c r="A121" s="1"/>
      <c r="B121" s="1"/>
      <c r="C121" s="1"/>
      <c r="D121" s="1"/>
      <c r="E121" s="1"/>
      <c r="F121" s="1"/>
      <c r="G121" s="1"/>
      <c r="H121" s="1"/>
      <c r="I121" s="1"/>
      <c r="J121" s="1">
        <v>680</v>
      </c>
      <c r="K121" s="2" t="s">
        <v>92</v>
      </c>
      <c r="L121" s="10"/>
    </row>
    <row r="122" spans="1:12" ht="25.5">
      <c r="A122" s="1"/>
      <c r="B122" s="1"/>
      <c r="C122" s="1"/>
      <c r="D122" s="1"/>
      <c r="E122" s="1"/>
      <c r="F122" s="1"/>
      <c r="G122" s="1"/>
      <c r="H122" s="1"/>
      <c r="I122" s="1"/>
      <c r="J122" s="1">
        <v>3464.37</v>
      </c>
      <c r="K122" s="2" t="s">
        <v>93</v>
      </c>
      <c r="L122" s="10"/>
    </row>
    <row r="123" spans="1:12" ht="38.25">
      <c r="A123" s="1"/>
      <c r="B123" s="1"/>
      <c r="C123" s="1"/>
      <c r="D123" s="1"/>
      <c r="E123" s="1"/>
      <c r="F123" s="1"/>
      <c r="G123" s="1"/>
      <c r="H123" s="1"/>
      <c r="I123" s="1"/>
      <c r="J123" s="1">
        <v>900</v>
      </c>
      <c r="K123" s="2" t="s">
        <v>94</v>
      </c>
      <c r="L123" s="10"/>
    </row>
    <row r="124" spans="1:12" ht="38.25">
      <c r="A124" s="1"/>
      <c r="B124" s="1"/>
      <c r="C124" s="1"/>
      <c r="D124" s="1"/>
      <c r="E124" s="1"/>
      <c r="F124" s="1"/>
      <c r="G124" s="1"/>
      <c r="H124" s="1"/>
      <c r="I124" s="1"/>
      <c r="J124" s="1">
        <v>2172.42</v>
      </c>
      <c r="K124" s="2" t="s">
        <v>95</v>
      </c>
      <c r="L124" s="10"/>
    </row>
    <row r="125" spans="1:12" ht="25.5">
      <c r="A125" s="1"/>
      <c r="B125" s="1"/>
      <c r="C125" s="1"/>
      <c r="D125" s="1"/>
      <c r="E125" s="1"/>
      <c r="F125" s="1"/>
      <c r="G125" s="1"/>
      <c r="H125" s="1"/>
      <c r="I125" s="1"/>
      <c r="J125" s="1">
        <v>820</v>
      </c>
      <c r="K125" s="2" t="s">
        <v>96</v>
      </c>
      <c r="L125" s="10"/>
    </row>
    <row r="126" spans="1:12" ht="25.5">
      <c r="A126" s="1"/>
      <c r="B126" s="1"/>
      <c r="C126" s="1"/>
      <c r="D126" s="1"/>
      <c r="E126" s="1"/>
      <c r="F126" s="1"/>
      <c r="G126" s="1"/>
      <c r="H126" s="1"/>
      <c r="I126" s="1"/>
      <c r="J126" s="1">
        <v>3179.9</v>
      </c>
      <c r="K126" s="2" t="s">
        <v>97</v>
      </c>
      <c r="L126" s="10"/>
    </row>
    <row r="127" spans="1:12" ht="25.5">
      <c r="A127" s="1"/>
      <c r="B127" s="1"/>
      <c r="C127" s="1"/>
      <c r="D127" s="1"/>
      <c r="E127" s="1"/>
      <c r="F127" s="1"/>
      <c r="G127" s="1"/>
      <c r="H127" s="1"/>
      <c r="I127" s="1"/>
      <c r="J127" s="1">
        <v>810</v>
      </c>
      <c r="K127" s="2" t="s">
        <v>98</v>
      </c>
      <c r="L127" s="10"/>
    </row>
    <row r="128" spans="1:12" ht="38.25">
      <c r="A128" s="1"/>
      <c r="B128" s="1"/>
      <c r="C128" s="1"/>
      <c r="D128" s="1"/>
      <c r="E128" s="1"/>
      <c r="F128" s="1"/>
      <c r="G128" s="1"/>
      <c r="H128" s="1"/>
      <c r="I128" s="1"/>
      <c r="J128" s="1">
        <v>8631.54</v>
      </c>
      <c r="K128" s="2" t="s">
        <v>111</v>
      </c>
      <c r="L128" s="10"/>
    </row>
    <row r="129" spans="1:12" ht="51">
      <c r="A129" s="1"/>
      <c r="B129" s="1"/>
      <c r="C129" s="1"/>
      <c r="D129" s="1"/>
      <c r="E129" s="1"/>
      <c r="F129" s="1"/>
      <c r="G129" s="1"/>
      <c r="H129" s="1"/>
      <c r="I129" s="1"/>
      <c r="J129" s="1">
        <v>2300</v>
      </c>
      <c r="K129" s="2" t="s">
        <v>137</v>
      </c>
      <c r="L129" s="10"/>
    </row>
    <row r="130" spans="1:12" ht="12.75">
      <c r="A130" s="1"/>
      <c r="B130" s="1">
        <v>2610</v>
      </c>
      <c r="C130" s="1">
        <v>71238</v>
      </c>
      <c r="D130" s="1"/>
      <c r="E130" s="1"/>
      <c r="F130" s="1" t="s">
        <v>131</v>
      </c>
      <c r="G130" s="1">
        <v>71238</v>
      </c>
      <c r="H130" s="1"/>
      <c r="I130" s="1"/>
      <c r="J130" s="1">
        <v>12924.36</v>
      </c>
      <c r="K130" s="1" t="s">
        <v>50</v>
      </c>
      <c r="L130" s="10">
        <f>C130-J130</f>
        <v>58313.64</v>
      </c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0"/>
    </row>
    <row r="132" spans="1:12" ht="12.75">
      <c r="A132" s="1"/>
      <c r="B132" s="1">
        <v>2282</v>
      </c>
      <c r="C132" s="1">
        <v>99000</v>
      </c>
      <c r="D132" s="1"/>
      <c r="E132" s="1"/>
      <c r="F132" s="1"/>
      <c r="G132" s="1">
        <f>G133</f>
        <v>97200</v>
      </c>
      <c r="H132" s="1"/>
      <c r="I132" s="1"/>
      <c r="J132" s="1">
        <f>J133</f>
        <v>97200</v>
      </c>
      <c r="K132" s="1" t="s">
        <v>49</v>
      </c>
      <c r="L132" s="10">
        <f>C132-J132</f>
        <v>1800</v>
      </c>
    </row>
    <row r="133" spans="1:12" ht="38.25">
      <c r="A133" s="1"/>
      <c r="B133" s="1"/>
      <c r="C133" s="1"/>
      <c r="D133" s="1">
        <v>24</v>
      </c>
      <c r="E133" s="1" t="s">
        <v>99</v>
      </c>
      <c r="F133" s="1" t="s">
        <v>100</v>
      </c>
      <c r="G133" s="1">
        <v>97200</v>
      </c>
      <c r="H133" s="1">
        <v>1</v>
      </c>
      <c r="I133" s="1" t="s">
        <v>101</v>
      </c>
      <c r="J133" s="1">
        <v>97200</v>
      </c>
      <c r="K133" s="2" t="s">
        <v>102</v>
      </c>
      <c r="L133" s="10"/>
    </row>
    <row r="134" spans="1:12" ht="12.75">
      <c r="A134" s="1"/>
      <c r="B134" s="1">
        <v>2610</v>
      </c>
      <c r="C134" s="1">
        <v>172453</v>
      </c>
      <c r="D134" s="1"/>
      <c r="E134" s="1"/>
      <c r="F134" s="1" t="s">
        <v>42</v>
      </c>
      <c r="G134" s="1"/>
      <c r="H134" s="1"/>
      <c r="I134" s="1"/>
      <c r="J134" s="1">
        <v>125429.35</v>
      </c>
      <c r="K134" s="1" t="s">
        <v>50</v>
      </c>
      <c r="L134" s="10">
        <f aca="true" t="shared" si="2" ref="L134:L144">C134-J134</f>
        <v>47023.649999999994</v>
      </c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0">
        <f t="shared" si="2"/>
        <v>0</v>
      </c>
    </row>
    <row r="136" spans="1:12" ht="12.75">
      <c r="A136" s="1"/>
      <c r="B136" s="1">
        <v>2610</v>
      </c>
      <c r="C136" s="1">
        <v>414977</v>
      </c>
      <c r="D136" s="1"/>
      <c r="E136" s="1"/>
      <c r="F136" s="1" t="s">
        <v>43</v>
      </c>
      <c r="G136" s="1"/>
      <c r="H136" s="1"/>
      <c r="I136" s="1"/>
      <c r="J136" s="1">
        <v>288652.13</v>
      </c>
      <c r="K136" s="1" t="s">
        <v>50</v>
      </c>
      <c r="L136" s="10">
        <f t="shared" si="2"/>
        <v>126324.87</v>
      </c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0">
        <f t="shared" si="2"/>
        <v>0</v>
      </c>
    </row>
    <row r="138" spans="1:12" ht="12.75">
      <c r="A138" s="1"/>
      <c r="B138" s="1">
        <v>2610</v>
      </c>
      <c r="C138" s="1">
        <v>751948</v>
      </c>
      <c r="D138" s="1"/>
      <c r="E138" s="1"/>
      <c r="F138" s="1" t="s">
        <v>44</v>
      </c>
      <c r="G138" s="1"/>
      <c r="H138" s="1"/>
      <c r="I138" s="1"/>
      <c r="J138" s="1">
        <v>528068.7</v>
      </c>
      <c r="K138" s="1" t="s">
        <v>50</v>
      </c>
      <c r="L138" s="10">
        <f t="shared" si="2"/>
        <v>223879.30000000005</v>
      </c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0">
        <f t="shared" si="2"/>
        <v>0</v>
      </c>
    </row>
    <row r="140" spans="1:12" ht="12.75">
      <c r="A140" s="1"/>
      <c r="B140" s="28" t="s">
        <v>45</v>
      </c>
      <c r="C140" s="29"/>
      <c r="D140" s="29"/>
      <c r="E140" s="29"/>
      <c r="F140" s="29"/>
      <c r="G140" s="29"/>
      <c r="H140" s="29"/>
      <c r="I140" s="29"/>
      <c r="J140" s="30"/>
      <c r="K140" s="1"/>
      <c r="L140" s="10">
        <f t="shared" si="2"/>
        <v>0</v>
      </c>
    </row>
    <row r="141" spans="1:12" ht="12.75">
      <c r="A141" s="1"/>
      <c r="B141" s="1">
        <v>80800</v>
      </c>
      <c r="C141" s="1">
        <v>19211495</v>
      </c>
      <c r="D141" s="1"/>
      <c r="E141" s="1"/>
      <c r="F141" s="1" t="s">
        <v>46</v>
      </c>
      <c r="G141" s="1"/>
      <c r="H141" s="1"/>
      <c r="I141" s="1"/>
      <c r="J141" s="1">
        <v>12878783.13</v>
      </c>
      <c r="K141" s="1" t="s">
        <v>51</v>
      </c>
      <c r="L141" s="10">
        <f t="shared" si="2"/>
        <v>6332711.869999999</v>
      </c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0">
        <f t="shared" si="2"/>
        <v>0</v>
      </c>
    </row>
    <row r="143" spans="1:12" ht="12.75">
      <c r="A143" s="1"/>
      <c r="B143" s="1">
        <v>91101</v>
      </c>
      <c r="C143" s="1">
        <v>615916</v>
      </c>
      <c r="D143" s="1"/>
      <c r="E143" s="1"/>
      <c r="F143" s="1" t="s">
        <v>47</v>
      </c>
      <c r="G143" s="1"/>
      <c r="H143" s="1"/>
      <c r="I143" s="1"/>
      <c r="J143" s="1">
        <v>426147.88</v>
      </c>
      <c r="K143" s="1" t="s">
        <v>51</v>
      </c>
      <c r="L143" s="10">
        <f t="shared" si="2"/>
        <v>189768.12</v>
      </c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0">
        <f t="shared" si="2"/>
        <v>0</v>
      </c>
    </row>
    <row r="145" spans="1:12" ht="12.75">
      <c r="A145" s="1"/>
      <c r="B145" s="1" t="s">
        <v>48</v>
      </c>
      <c r="C145" s="10">
        <f>C143+C141+C138+C136+C134+C132+C111+C108+C104+C100+C96+C57</f>
        <v>22749886</v>
      </c>
      <c r="D145" s="10"/>
      <c r="E145" s="10"/>
      <c r="F145" s="10"/>
      <c r="G145" s="10">
        <f>G143+G141+G138+G136+G134+G132+G111+G108+G104+G100+G96+G57</f>
        <v>643370</v>
      </c>
      <c r="H145" s="10"/>
      <c r="I145" s="10"/>
      <c r="J145" s="10">
        <f>J143+J141+J138+J136+J134+J132+J111+J108+J104+J100+J96+J57</f>
        <v>15189086.48</v>
      </c>
      <c r="K145" s="10"/>
      <c r="L145" s="10">
        <f>L143+L141+L138+L136+L134+L132+L111+L108+L104+L100+L96+L57</f>
        <v>7560799.52</v>
      </c>
    </row>
  </sheetData>
  <mergeCells count="6">
    <mergeCell ref="B103:J103"/>
    <mergeCell ref="B140:J140"/>
    <mergeCell ref="A10:J10"/>
    <mergeCell ref="B55:H55"/>
    <mergeCell ref="B95:H95"/>
    <mergeCell ref="B99:J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2015-05-05T06:02:03Z</dcterms:created>
  <dcterms:modified xsi:type="dcterms:W3CDTF">2015-10-19T06:14:23Z</dcterms:modified>
  <cp:category/>
  <cp:version/>
  <cp:contentType/>
  <cp:contentStatus/>
</cp:coreProperties>
</file>