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<sst xmlns="http://schemas.openxmlformats.org/spreadsheetml/2006/main" count="54" uniqueCount="35">
  <si>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18.0.3.2019</t>
  </si>
  <si>
    <t>Інформація про надходження та використання коштів місцевих бюджетів Дергачівського району (станом на 18.03.2019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</si>
  <si>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</si>
  <si>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</si>
  <si>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</si>
  <si>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</si>
  <si>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</si>
  <si>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</si>
  <si>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</si>
  <si>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</si>
  <si>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</si>
  <si>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</si>
  <si>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</si>
  <si>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надійшло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</si>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</sst>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20.25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>
      <c r="A9" s="18"/>
      <c r="B9" s="29"/>
      <c r="C9" s="30" t="s">
        <v>12</v>
      </c>
      <c r="D9" s="31" t="s">
        <v>13</v>
      </c>
      <c r="E9" s="31" t="s">
        <v>14</v>
      </c>
      <c r="F9" s="30" t="s">
        <v>15</v>
      </c>
      <c r="G9" s="31" t="s">
        <v>16</v>
      </c>
      <c r="H9" s="32" t="s">
        <v>14</v>
      </c>
      <c r="I9" s="30" t="s">
        <v>15</v>
      </c>
      <c r="J9" s="31" t="s">
        <v>16</v>
      </c>
      <c r="K9" s="33" t="s">
        <v>14</v>
      </c>
      <c r="L9" s="30" t="s">
        <v>15</v>
      </c>
      <c r="M9" s="31" t="s">
        <v>16</v>
      </c>
      <c r="N9" s="33" t="s">
        <v>14</v>
      </c>
      <c r="O9" s="30" t="s">
        <v>15</v>
      </c>
      <c r="P9" s="31" t="s">
        <v>16</v>
      </c>
      <c r="Q9" s="33" t="s">
        <v>14</v>
      </c>
      <c r="R9" s="30" t="s">
        <v>15</v>
      </c>
      <c r="S9" s="31" t="s">
        <v>16</v>
      </c>
      <c r="T9" s="33" t="s">
        <v>14</v>
      </c>
      <c r="U9" s="30" t="s">
        <v>15</v>
      </c>
      <c r="V9" s="31" t="s">
        <v>16</v>
      </c>
      <c r="W9" s="33" t="s">
        <v>14</v>
      </c>
      <c r="X9" s="30" t="s">
        <v>15</v>
      </c>
      <c r="Y9" s="31" t="s">
        <v>16</v>
      </c>
      <c r="Z9" s="34" t="s">
        <v>14</v>
      </c>
    </row>
    <row r="10" spans="1:26" ht="42.75" customHeight="1" thickBot="1">
      <c r="A10" s="35"/>
      <c r="B10" s="36" t="s">
        <v>17</v>
      </c>
      <c r="C10" s="37">
        <v>13106740</v>
      </c>
      <c r="D10" s="37">
        <v>12188702.54</v>
      </c>
      <c r="E10" s="38">
        <f aca="true" t="shared" si="0" ref="E10:E27">D10/C10*100</f>
        <v>92.9956842052257</v>
      </c>
      <c r="F10" s="39">
        <v>14858538</v>
      </c>
      <c r="G10" s="39">
        <v>9180205.370000001</v>
      </c>
      <c r="H10" s="40">
        <f aca="true" t="shared" si="1" ref="H10:H27">G10/F10*100</f>
        <v>61.784042077356474</v>
      </c>
      <c r="I10" s="39">
        <v>2395632</v>
      </c>
      <c r="J10" s="39">
        <v>1463615.62</v>
      </c>
      <c r="K10" s="40">
        <f aca="true" t="shared" si="2" ref="K10:K27">J10/I10*100</f>
        <v>61.095177389515584</v>
      </c>
      <c r="L10" s="39"/>
      <c r="M10" s="39"/>
      <c r="N10" s="39"/>
      <c r="O10" s="41">
        <v>5907940</v>
      </c>
      <c r="P10" s="41">
        <v>3828014.82</v>
      </c>
      <c r="Q10" s="40">
        <f>P10/O10*100</f>
        <v>64.79440921878015</v>
      </c>
      <c r="R10" s="42"/>
      <c r="S10" s="42"/>
      <c r="T10" s="39"/>
      <c r="U10" s="41">
        <v>5130160</v>
      </c>
      <c r="V10" s="41">
        <v>3587188.49</v>
      </c>
      <c r="W10" s="40">
        <f aca="true" t="shared" si="3" ref="W10:W17">V10/U10*100</f>
        <v>69.92352070890577</v>
      </c>
      <c r="X10" s="41"/>
      <c r="Y10" s="41"/>
      <c r="Z10" s="43"/>
    </row>
    <row r="11" spans="1:26" ht="38.25" customHeight="1">
      <c r="A11" s="18"/>
      <c r="B11" s="44" t="s">
        <v>18</v>
      </c>
      <c r="C11" s="45">
        <v>2874123</v>
      </c>
      <c r="D11" s="45">
        <v>2489680.26</v>
      </c>
      <c r="E11" s="46">
        <f t="shared" si="0"/>
        <v>86.62399834662608</v>
      </c>
      <c r="F11" s="47">
        <v>2874123</v>
      </c>
      <c r="G11" s="47">
        <v>1471853.79</v>
      </c>
      <c r="H11" s="48">
        <f t="shared" si="1"/>
        <v>51.21053587476945</v>
      </c>
      <c r="I11" s="47">
        <v>713379</v>
      </c>
      <c r="J11" s="47">
        <v>448342.69</v>
      </c>
      <c r="K11" s="48">
        <f t="shared" si="2"/>
        <v>62.8477555408836</v>
      </c>
      <c r="L11" s="49"/>
      <c r="M11" s="47"/>
      <c r="N11" s="47"/>
      <c r="O11" s="49">
        <v>954968</v>
      </c>
      <c r="P11" s="49">
        <v>597104.48</v>
      </c>
      <c r="Q11" s="48">
        <f>P11/O11*100</f>
        <v>62.52612443558318</v>
      </c>
      <c r="R11" s="47"/>
      <c r="S11" s="47"/>
      <c r="T11" s="47"/>
      <c r="U11" s="49">
        <v>819536</v>
      </c>
      <c r="V11" s="49">
        <v>184229.21</v>
      </c>
      <c r="W11" s="48">
        <f t="shared" si="3"/>
        <v>22.479697048085747</v>
      </c>
      <c r="X11" s="49">
        <v>386240</v>
      </c>
      <c r="Y11" s="49">
        <v>242177.41</v>
      </c>
      <c r="Z11" s="50">
        <f aca="true" t="shared" si="4" ref="Z11:Z17">Y11/X11*100</f>
        <v>62.7012764084507</v>
      </c>
    </row>
    <row r="12" spans="1:26" ht="25.5">
      <c r="A12" s="18"/>
      <c r="B12" s="44" t="s">
        <v>19</v>
      </c>
      <c r="C12" s="45">
        <v>2766606</v>
      </c>
      <c r="D12" s="45">
        <v>2512202.16</v>
      </c>
      <c r="E12" s="46">
        <f t="shared" si="0"/>
        <v>90.80447884519877</v>
      </c>
      <c r="F12" s="47">
        <v>2645384</v>
      </c>
      <c r="G12" s="47">
        <v>1589610.84</v>
      </c>
      <c r="H12" s="48">
        <f t="shared" si="1"/>
        <v>60.08998466763238</v>
      </c>
      <c r="I12" s="47">
        <v>1052985</v>
      </c>
      <c r="J12" s="47">
        <v>723615.56</v>
      </c>
      <c r="K12" s="48">
        <f t="shared" si="2"/>
        <v>68.7204053239125</v>
      </c>
      <c r="L12" s="51"/>
      <c r="M12" s="51"/>
      <c r="N12" s="47"/>
      <c r="O12" s="49">
        <v>814319</v>
      </c>
      <c r="P12" s="49">
        <v>560529.13</v>
      </c>
      <c r="Q12" s="48">
        <f>P12/O12*100</f>
        <v>68.8340969570893</v>
      </c>
      <c r="R12" s="51"/>
      <c r="S12" s="51"/>
      <c r="T12" s="47"/>
      <c r="U12" s="49">
        <v>323368</v>
      </c>
      <c r="V12" s="49">
        <v>87836.45</v>
      </c>
      <c r="W12" s="48">
        <f t="shared" si="3"/>
        <v>27.16300004947923</v>
      </c>
      <c r="X12" s="49">
        <v>309257</v>
      </c>
      <c r="Y12" s="49">
        <v>188993.12</v>
      </c>
      <c r="Z12" s="50">
        <f t="shared" si="4"/>
        <v>61.111994231335096</v>
      </c>
    </row>
    <row r="13" spans="1:26" ht="25.5">
      <c r="A13" s="18"/>
      <c r="B13" s="44" t="s">
        <v>20</v>
      </c>
      <c r="C13" s="45">
        <v>3911733</v>
      </c>
      <c r="D13" s="45">
        <v>3648657.8</v>
      </c>
      <c r="E13" s="46">
        <f t="shared" si="0"/>
        <v>93.27471481310201</v>
      </c>
      <c r="F13" s="47">
        <v>5298665</v>
      </c>
      <c r="G13" s="47">
        <v>2614626.97</v>
      </c>
      <c r="H13" s="48">
        <f t="shared" si="1"/>
        <v>49.34501369684629</v>
      </c>
      <c r="I13" s="47">
        <v>1330883</v>
      </c>
      <c r="J13" s="47">
        <v>817276.88</v>
      </c>
      <c r="K13" s="48">
        <f t="shared" si="2"/>
        <v>61.408619690836844</v>
      </c>
      <c r="L13" s="49">
        <v>317237</v>
      </c>
      <c r="M13" s="47">
        <v>201615.14</v>
      </c>
      <c r="N13" s="48">
        <f>M13/L13*100</f>
        <v>63.553475792546266</v>
      </c>
      <c r="O13" s="49">
        <v>2011647</v>
      </c>
      <c r="P13" s="49">
        <v>1055253.92</v>
      </c>
      <c r="Q13" s="48">
        <f>P13/O13*100</f>
        <v>52.4572114292418</v>
      </c>
      <c r="R13" s="51"/>
      <c r="S13" s="51"/>
      <c r="T13" s="47"/>
      <c r="U13" s="49">
        <v>870352</v>
      </c>
      <c r="V13" s="49">
        <v>294365.42</v>
      </c>
      <c r="W13" s="48">
        <f t="shared" si="3"/>
        <v>33.821421677666045</v>
      </c>
      <c r="X13" s="49">
        <v>412096</v>
      </c>
      <c r="Y13" s="49">
        <v>236615.61</v>
      </c>
      <c r="Z13" s="50">
        <f t="shared" si="4"/>
        <v>57.41759444401304</v>
      </c>
    </row>
    <row r="14" spans="1:26" ht="25.5">
      <c r="A14" s="18"/>
      <c r="B14" s="44" t="s">
        <v>21</v>
      </c>
      <c r="C14" s="45">
        <v>1046182</v>
      </c>
      <c r="D14" s="45">
        <v>1051573.77</v>
      </c>
      <c r="E14" s="46">
        <f t="shared" si="0"/>
        <v>100.51537590973656</v>
      </c>
      <c r="F14" s="47">
        <v>1046182</v>
      </c>
      <c r="G14" s="47">
        <v>737386.66</v>
      </c>
      <c r="H14" s="48">
        <f t="shared" si="1"/>
        <v>70.4835927209606</v>
      </c>
      <c r="I14" s="47">
        <v>277325</v>
      </c>
      <c r="J14" s="47">
        <v>257147.64</v>
      </c>
      <c r="K14" s="48">
        <f t="shared" si="2"/>
        <v>92.72429099432074</v>
      </c>
      <c r="L14" s="47"/>
      <c r="M14" s="47"/>
      <c r="N14" s="47"/>
      <c r="O14" s="49">
        <v>614456</v>
      </c>
      <c r="P14" s="49">
        <v>396016.98</v>
      </c>
      <c r="Q14" s="48">
        <f>P14/O14*100</f>
        <v>64.4500143216113</v>
      </c>
      <c r="R14" s="51"/>
      <c r="S14" s="51"/>
      <c r="T14" s="47"/>
      <c r="U14" s="49">
        <v>36143</v>
      </c>
      <c r="V14" s="49">
        <v>17687.08</v>
      </c>
      <c r="W14" s="48">
        <f t="shared" si="3"/>
        <v>48.93639155576461</v>
      </c>
      <c r="X14" s="49">
        <v>118258</v>
      </c>
      <c r="Y14" s="49">
        <v>66534.96</v>
      </c>
      <c r="Z14" s="50">
        <f t="shared" si="4"/>
        <v>56.26254460586176</v>
      </c>
    </row>
    <row r="15" spans="1:26" ht="25.5">
      <c r="A15" s="18"/>
      <c r="B15" s="44" t="s">
        <v>22</v>
      </c>
      <c r="C15" s="45">
        <v>1139111</v>
      </c>
      <c r="D15" s="45">
        <v>1152828.99</v>
      </c>
      <c r="E15" s="46">
        <f t="shared" si="0"/>
        <v>101.20427157669445</v>
      </c>
      <c r="F15" s="47">
        <v>1139111</v>
      </c>
      <c r="G15" s="47">
        <v>623452.15</v>
      </c>
      <c r="H15" s="48">
        <f t="shared" si="1"/>
        <v>54.731466029210495</v>
      </c>
      <c r="I15" s="47">
        <v>514129</v>
      </c>
      <c r="J15" s="47">
        <v>348277.26</v>
      </c>
      <c r="K15" s="48">
        <f t="shared" si="2"/>
        <v>67.74122058860715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171687</v>
      </c>
      <c r="V15" s="49">
        <v>98458.38</v>
      </c>
      <c r="W15" s="48">
        <f t="shared" si="3"/>
        <v>57.34760348774223</v>
      </c>
      <c r="X15" s="49">
        <v>103845</v>
      </c>
      <c r="Y15" s="49">
        <v>55016.51</v>
      </c>
      <c r="Z15" s="50">
        <f t="shared" si="4"/>
        <v>52.97945014203862</v>
      </c>
    </row>
    <row r="16" spans="1:26" ht="26.25" thickBot="1">
      <c r="A16" s="35"/>
      <c r="B16" s="52" t="s">
        <v>23</v>
      </c>
      <c r="C16" s="53">
        <v>8639704</v>
      </c>
      <c r="D16" s="53">
        <v>7978386.79</v>
      </c>
      <c r="E16" s="54">
        <f t="shared" si="0"/>
        <v>92.34560339104209</v>
      </c>
      <c r="F16" s="55">
        <v>7576381</v>
      </c>
      <c r="G16" s="55">
        <v>4895796.75</v>
      </c>
      <c r="H16" s="54">
        <f t="shared" si="1"/>
        <v>64.61919945683829</v>
      </c>
      <c r="I16" s="55">
        <v>1710874</v>
      </c>
      <c r="J16" s="55">
        <v>1197260.47</v>
      </c>
      <c r="K16" s="54">
        <f t="shared" si="2"/>
        <v>69.97946488169204</v>
      </c>
      <c r="L16" s="56"/>
      <c r="M16" s="56"/>
      <c r="N16" s="56"/>
      <c r="O16" s="57">
        <v>2941062</v>
      </c>
      <c r="P16" s="57">
        <v>1936130.88</v>
      </c>
      <c r="Q16" s="54">
        <f>P16/O16*100</f>
        <v>65.83101206298949</v>
      </c>
      <c r="R16" s="58"/>
      <c r="S16" s="58"/>
      <c r="T16" s="56"/>
      <c r="U16" s="57">
        <v>1273142</v>
      </c>
      <c r="V16" s="57">
        <v>666520.45</v>
      </c>
      <c r="W16" s="54">
        <f t="shared" si="3"/>
        <v>52.35240452361166</v>
      </c>
      <c r="X16" s="57">
        <v>781382</v>
      </c>
      <c r="Y16" s="57">
        <v>457874.42</v>
      </c>
      <c r="Z16" s="59">
        <f t="shared" si="4"/>
        <v>58.598025037689624</v>
      </c>
    </row>
    <row r="17" spans="1:26" ht="26.25" thickBot="1">
      <c r="A17" s="60"/>
      <c r="B17" s="61" t="s">
        <v>24</v>
      </c>
      <c r="C17" s="62">
        <f>SUM(C11:C16)</f>
        <v>20377459</v>
      </c>
      <c r="D17" s="62">
        <f>SUM(D11:D16)</f>
        <v>18833329.77</v>
      </c>
      <c r="E17" s="63">
        <f t="shared" si="0"/>
        <v>92.42236615468101</v>
      </c>
      <c r="F17" s="64">
        <f>SUM(F11:F16)</f>
        <v>20579846</v>
      </c>
      <c r="G17" s="64">
        <f>SUM(G11:G16)</f>
        <v>11932727.16</v>
      </c>
      <c r="H17" s="65">
        <f t="shared" si="1"/>
        <v>57.98258723607553</v>
      </c>
      <c r="I17" s="64">
        <f>SUM(I11:I16)</f>
        <v>5599575</v>
      </c>
      <c r="J17" s="64">
        <f>SUM(J11:J16)</f>
        <v>3791920.5</v>
      </c>
      <c r="K17" s="65">
        <f t="shared" si="2"/>
        <v>67.7180053843372</v>
      </c>
      <c r="L17" s="64">
        <f>SUM(L11:L16)</f>
        <v>317237</v>
      </c>
      <c r="M17" s="64">
        <f>SUM(M11:M16)</f>
        <v>201615.14</v>
      </c>
      <c r="N17" s="65">
        <f>M17/L17*100</f>
        <v>63.553475792546266</v>
      </c>
      <c r="O17" s="64">
        <f>SUM(O11:O16)</f>
        <v>7336452</v>
      </c>
      <c r="P17" s="64">
        <f>SUM(P11:P16)</f>
        <v>4545035.39</v>
      </c>
      <c r="Q17" s="65">
        <f>P17/O17*100</f>
        <v>61.951409073486744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3494228</v>
      </c>
      <c r="V17" s="64">
        <f>SUM(V11:V16)</f>
        <v>1349096.9899999998</v>
      </c>
      <c r="W17" s="65">
        <f t="shared" si="3"/>
        <v>38.609300537915665</v>
      </c>
      <c r="X17" s="64">
        <f>SUM(X11:X16)</f>
        <v>2111078</v>
      </c>
      <c r="Y17" s="64">
        <f>SUM(Y11:Y16)</f>
        <v>1247212.03</v>
      </c>
      <c r="Z17" s="66">
        <f t="shared" si="4"/>
        <v>59.0793911925566</v>
      </c>
    </row>
    <row r="18" spans="1:26" ht="25.5">
      <c r="A18" s="18"/>
      <c r="B18" s="67" t="s">
        <v>25</v>
      </c>
      <c r="C18" s="68">
        <v>278997</v>
      </c>
      <c r="D18" s="69">
        <v>571403.37</v>
      </c>
      <c r="E18" s="70">
        <f t="shared" si="0"/>
        <v>204.8062774868547</v>
      </c>
      <c r="F18" s="71">
        <v>319995</v>
      </c>
      <c r="G18" s="71">
        <v>268503.73</v>
      </c>
      <c r="H18" s="72">
        <f t="shared" si="1"/>
        <v>83.90872669885466</v>
      </c>
      <c r="I18" s="73">
        <v>319695</v>
      </c>
      <c r="J18" s="73">
        <v>268503.73</v>
      </c>
      <c r="K18" s="72">
        <f t="shared" si="2"/>
        <v>83.98746617870157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0</v>
      </c>
      <c r="V18" s="75">
        <v>0</v>
      </c>
      <c r="W18" s="72"/>
      <c r="X18" s="74"/>
      <c r="Y18" s="74"/>
      <c r="Z18" s="76"/>
    </row>
    <row r="19" spans="1:26" ht="25.5">
      <c r="A19" s="18"/>
      <c r="B19" s="44" t="s">
        <v>26</v>
      </c>
      <c r="C19" s="77">
        <v>1854970</v>
      </c>
      <c r="D19" s="45">
        <v>1662039</v>
      </c>
      <c r="E19" s="46">
        <f t="shared" si="0"/>
        <v>89.59923880170568</v>
      </c>
      <c r="F19" s="47">
        <v>1880178</v>
      </c>
      <c r="G19" s="47">
        <v>1321313.58</v>
      </c>
      <c r="H19" s="48">
        <f t="shared" si="1"/>
        <v>70.27598344412071</v>
      </c>
      <c r="I19" s="73">
        <v>510491</v>
      </c>
      <c r="J19" s="73">
        <v>363941.07</v>
      </c>
      <c r="K19" s="48">
        <f t="shared" si="2"/>
        <v>71.29235774969588</v>
      </c>
      <c r="L19" s="47"/>
      <c r="M19" s="47"/>
      <c r="N19" s="47"/>
      <c r="O19" s="49">
        <v>1054533</v>
      </c>
      <c r="P19" s="49">
        <v>745480.58</v>
      </c>
      <c r="Q19" s="48">
        <f>P19/O19*100</f>
        <v>70.69295887373842</v>
      </c>
      <c r="R19" s="51"/>
      <c r="S19" s="51"/>
      <c r="T19" s="47"/>
      <c r="U19" s="75">
        <v>47500</v>
      </c>
      <c r="V19" s="75">
        <v>33428.39</v>
      </c>
      <c r="W19" s="48">
        <f aca="true" t="shared" si="5" ref="W19:W25">V19/U19*100</f>
        <v>70.37555789473684</v>
      </c>
      <c r="X19" s="49">
        <v>262262</v>
      </c>
      <c r="Y19" s="49">
        <v>178463.54</v>
      </c>
      <c r="Z19" s="50">
        <f aca="true" t="shared" si="6" ref="Z19:Z27">Y19/X19*100</f>
        <v>68.04780715467739</v>
      </c>
    </row>
    <row r="20" spans="1:26" ht="25.5">
      <c r="A20" s="18"/>
      <c r="B20" s="44" t="s">
        <v>27</v>
      </c>
      <c r="C20" s="77">
        <v>324360</v>
      </c>
      <c r="D20" s="45">
        <v>573919.87</v>
      </c>
      <c r="E20" s="46">
        <f t="shared" si="0"/>
        <v>176.93916327537303</v>
      </c>
      <c r="F20" s="47">
        <v>361687</v>
      </c>
      <c r="G20" s="47">
        <v>241811.14</v>
      </c>
      <c r="H20" s="48">
        <f t="shared" si="1"/>
        <v>66.8564642909477</v>
      </c>
      <c r="I20" s="73">
        <v>177957</v>
      </c>
      <c r="J20" s="73">
        <v>132433.69</v>
      </c>
      <c r="K20" s="48">
        <f t="shared" si="2"/>
        <v>74.41892704417359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4900</v>
      </c>
      <c r="V20" s="75">
        <v>4515.42</v>
      </c>
      <c r="W20" s="48">
        <f t="shared" si="5"/>
        <v>92.15142857142857</v>
      </c>
      <c r="X20" s="49">
        <v>178530</v>
      </c>
      <c r="Y20" s="49">
        <v>104862.03</v>
      </c>
      <c r="Z20" s="50">
        <f t="shared" si="6"/>
        <v>58.736363636363635</v>
      </c>
    </row>
    <row r="21" spans="1:26" ht="25.5">
      <c r="A21" s="18"/>
      <c r="B21" s="44" t="s">
        <v>28</v>
      </c>
      <c r="C21" s="77">
        <v>678197</v>
      </c>
      <c r="D21" s="45">
        <v>666337.1</v>
      </c>
      <c r="E21" s="46">
        <f t="shared" si="0"/>
        <v>98.25126032701412</v>
      </c>
      <c r="F21" s="47">
        <v>703972</v>
      </c>
      <c r="G21" s="47">
        <v>436560.73</v>
      </c>
      <c r="H21" s="48">
        <f t="shared" si="1"/>
        <v>62.013933792821305</v>
      </c>
      <c r="I21" s="73">
        <v>431309</v>
      </c>
      <c r="J21" s="73">
        <v>283617.98</v>
      </c>
      <c r="K21" s="48">
        <f t="shared" si="2"/>
        <v>65.75749172866784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125014</v>
      </c>
      <c r="V21" s="75">
        <v>56135.93</v>
      </c>
      <c r="W21" s="48">
        <f t="shared" si="5"/>
        <v>44.903714783944196</v>
      </c>
      <c r="X21" s="49">
        <v>121574</v>
      </c>
      <c r="Y21" s="49">
        <v>86046.82</v>
      </c>
      <c r="Z21" s="50">
        <f t="shared" si="6"/>
        <v>70.77732080872555</v>
      </c>
    </row>
    <row r="22" spans="1:26" ht="27.75" customHeight="1">
      <c r="A22" s="18"/>
      <c r="B22" s="44" t="s">
        <v>29</v>
      </c>
      <c r="C22" s="77">
        <v>790614</v>
      </c>
      <c r="D22" s="45">
        <v>962857.95</v>
      </c>
      <c r="E22" s="46">
        <f t="shared" si="0"/>
        <v>121.78609915837563</v>
      </c>
      <c r="F22" s="47">
        <v>897148</v>
      </c>
      <c r="G22" s="47">
        <v>548802.61</v>
      </c>
      <c r="H22" s="48">
        <f t="shared" si="1"/>
        <v>61.17191477883248</v>
      </c>
      <c r="I22" s="73">
        <v>476244</v>
      </c>
      <c r="J22" s="73">
        <v>280453.02</v>
      </c>
      <c r="K22" s="48">
        <f t="shared" si="2"/>
        <v>58.888515130899286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216540</v>
      </c>
      <c r="V22" s="75">
        <v>162398.42</v>
      </c>
      <c r="W22" s="48">
        <f t="shared" si="5"/>
        <v>74.99696130045258</v>
      </c>
      <c r="X22" s="49">
        <v>164993</v>
      </c>
      <c r="Y22" s="49">
        <v>88951.17</v>
      </c>
      <c r="Z22" s="50">
        <f t="shared" si="6"/>
        <v>53.912087179456094</v>
      </c>
    </row>
    <row r="23" spans="1:30" ht="26.25" thickBot="1">
      <c r="A23" s="18"/>
      <c r="B23" s="44" t="s">
        <v>30</v>
      </c>
      <c r="C23" s="77">
        <v>540193</v>
      </c>
      <c r="D23" s="45">
        <v>607212.05</v>
      </c>
      <c r="E23" s="46">
        <f t="shared" si="0"/>
        <v>112.40650100982428</v>
      </c>
      <c r="F23" s="47">
        <v>545432</v>
      </c>
      <c r="G23" s="47">
        <v>373070.83</v>
      </c>
      <c r="H23" s="48">
        <f t="shared" si="1"/>
        <v>68.3991459980346</v>
      </c>
      <c r="I23" s="73">
        <v>337156</v>
      </c>
      <c r="J23" s="73">
        <v>241038.64</v>
      </c>
      <c r="K23" s="48">
        <f t="shared" si="2"/>
        <v>71.49172489885987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61820</v>
      </c>
      <c r="V23" s="75">
        <v>23219</v>
      </c>
      <c r="W23" s="48">
        <f t="shared" si="5"/>
        <v>37.55904238110644</v>
      </c>
      <c r="X23" s="49">
        <v>146456</v>
      </c>
      <c r="Y23" s="49">
        <v>108813.19</v>
      </c>
      <c r="Z23" s="50">
        <f t="shared" si="6"/>
        <v>74.29752963347353</v>
      </c>
      <c r="AD23" s="78"/>
    </row>
    <row r="24" spans="1:26" ht="37.5" customHeight="1" thickBot="1">
      <c r="A24" s="18"/>
      <c r="B24" s="79" t="s">
        <v>31</v>
      </c>
      <c r="C24" s="80">
        <f>SUM(C18:C23)</f>
        <v>4467331</v>
      </c>
      <c r="D24" s="81">
        <f>SUM(D18:D23)</f>
        <v>5043769.34</v>
      </c>
      <c r="E24" s="63">
        <f t="shared" si="0"/>
        <v>112.90341682763152</v>
      </c>
      <c r="F24" s="81">
        <f>SUM(F18:F23)</f>
        <v>4708412</v>
      </c>
      <c r="G24" s="81">
        <f>SUM(G18:G23)</f>
        <v>3190062.62</v>
      </c>
      <c r="H24" s="65">
        <f t="shared" si="1"/>
        <v>67.75241036680733</v>
      </c>
      <c r="I24" s="64">
        <f>SUM(I18:I23)</f>
        <v>2252852</v>
      </c>
      <c r="J24" s="64">
        <f>SUM(J18:J23)</f>
        <v>1569988.13</v>
      </c>
      <c r="K24" s="65">
        <f t="shared" si="2"/>
        <v>69.68891565002939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1054533</v>
      </c>
      <c r="P24" s="64">
        <f>SUM(P18:P23)</f>
        <v>745480.58</v>
      </c>
      <c r="Q24" s="65">
        <f>P24/O24*100</f>
        <v>70.69295887373842</v>
      </c>
      <c r="R24" s="64"/>
      <c r="S24" s="64"/>
      <c r="T24" s="64"/>
      <c r="U24" s="64">
        <f>SUM(U18:U23)</f>
        <v>455774</v>
      </c>
      <c r="V24" s="64">
        <f>SUM(V18:V23)</f>
        <v>279697.16000000003</v>
      </c>
      <c r="W24" s="65">
        <f t="shared" si="5"/>
        <v>61.36751109102319</v>
      </c>
      <c r="X24" s="64">
        <f>SUM(X18:X23)</f>
        <v>873815</v>
      </c>
      <c r="Y24" s="64">
        <f>SUM(Y18:Y23)</f>
        <v>567136.75</v>
      </c>
      <c r="Z24" s="66">
        <f t="shared" si="6"/>
        <v>64.90352649016096</v>
      </c>
    </row>
    <row r="25" spans="1:26" ht="22.5" customHeight="1" thickBot="1">
      <c r="A25" s="18"/>
      <c r="B25" s="82" t="s">
        <v>32</v>
      </c>
      <c r="C25" s="83">
        <f>C10+C17+C24</f>
        <v>37951530</v>
      </c>
      <c r="D25" s="84">
        <f>D10+D17+D24</f>
        <v>36065801.65</v>
      </c>
      <c r="E25" s="85">
        <f t="shared" si="0"/>
        <v>95.03121916296918</v>
      </c>
      <c r="F25" s="86">
        <f>F10+F17+F24</f>
        <v>40146796</v>
      </c>
      <c r="G25" s="87">
        <f>G10+G17+G24</f>
        <v>24302995.150000002</v>
      </c>
      <c r="H25" s="85">
        <f t="shared" si="1"/>
        <v>60.535329270111625</v>
      </c>
      <c r="I25" s="87">
        <f>I10+I17+I24</f>
        <v>10248059</v>
      </c>
      <c r="J25" s="87">
        <f>J10+J17+J24</f>
        <v>6825524.25</v>
      </c>
      <c r="K25" s="85">
        <f t="shared" si="2"/>
        <v>66.6030928393367</v>
      </c>
      <c r="L25" s="87">
        <f>L10+L17+L24</f>
        <v>317237</v>
      </c>
      <c r="M25" s="87">
        <f>M10+M17+M24</f>
        <v>201615.14</v>
      </c>
      <c r="N25" s="85">
        <f>N10+N17+N24</f>
        <v>63.553475792546266</v>
      </c>
      <c r="O25" s="87">
        <f>O10+O17+O24</f>
        <v>14298925</v>
      </c>
      <c r="P25" s="87">
        <f>P10+P17+P24</f>
        <v>9118530.79</v>
      </c>
      <c r="Q25" s="85">
        <f>P25/O25*100</f>
        <v>63.770743534916086</v>
      </c>
      <c r="R25" s="87"/>
      <c r="S25" s="87"/>
      <c r="T25" s="86"/>
      <c r="U25" s="87">
        <f>U10+U17+U24</f>
        <v>9080162</v>
      </c>
      <c r="V25" s="87">
        <f>V10+V17+V24</f>
        <v>5215982.640000001</v>
      </c>
      <c r="W25" s="85">
        <f t="shared" si="5"/>
        <v>57.44371785437309</v>
      </c>
      <c r="X25" s="87">
        <f>X10+X17+X24</f>
        <v>2984893</v>
      </c>
      <c r="Y25" s="87">
        <f>Y10+Y17+Y24</f>
        <v>1814348.78</v>
      </c>
      <c r="Z25" s="88">
        <f t="shared" si="6"/>
        <v>60.78438255575661</v>
      </c>
    </row>
    <row r="26" spans="1:26" ht="28.5" customHeight="1" thickBot="1">
      <c r="A26" s="60"/>
      <c r="B26" s="89" t="s">
        <v>33</v>
      </c>
      <c r="C26" s="89">
        <v>210131021</v>
      </c>
      <c r="D26" s="89">
        <v>161121611.44</v>
      </c>
      <c r="E26" s="90">
        <f t="shared" si="0"/>
        <v>76.67673752939125</v>
      </c>
      <c r="F26" s="91">
        <v>230654406</v>
      </c>
      <c r="G26" s="91">
        <v>146707971.00000006</v>
      </c>
      <c r="H26" s="90">
        <f t="shared" si="1"/>
        <v>63.60510234519433</v>
      </c>
      <c r="I26" s="92">
        <v>1620755</v>
      </c>
      <c r="J26" s="92">
        <v>1039916.02</v>
      </c>
      <c r="K26" s="90">
        <f t="shared" si="2"/>
        <v>64.16244404613899</v>
      </c>
      <c r="L26" s="93"/>
      <c r="M26" s="91"/>
      <c r="N26" s="90"/>
      <c r="O26" s="93">
        <v>66534769</v>
      </c>
      <c r="P26" s="92">
        <v>41598445.73000001</v>
      </c>
      <c r="Q26" s="90">
        <f>P26/O26*100</f>
        <v>62.52136492726083</v>
      </c>
      <c r="R26" s="93">
        <v>21583588</v>
      </c>
      <c r="S26" s="92">
        <v>13231824.189999998</v>
      </c>
      <c r="T26" s="90">
        <f>S26/R26*100</f>
        <v>61.305025790892586</v>
      </c>
      <c r="U26" s="93"/>
      <c r="V26" s="92"/>
      <c r="W26" s="48"/>
      <c r="X26" s="93">
        <v>3924118</v>
      </c>
      <c r="Y26" s="92">
        <v>2544490.64</v>
      </c>
      <c r="Z26" s="94">
        <f t="shared" si="6"/>
        <v>64.8423579515193</v>
      </c>
    </row>
    <row r="27" spans="1:26" ht="24.75" customHeight="1" thickBot="1">
      <c r="A27" s="35"/>
      <c r="B27" s="95" t="s">
        <v>34</v>
      </c>
      <c r="C27" s="96">
        <f>C25+C26</f>
        <v>248082551</v>
      </c>
      <c r="D27" s="97">
        <f>D25+D26</f>
        <v>197187413.09</v>
      </c>
      <c r="E27" s="98">
        <f t="shared" si="0"/>
        <v>79.48459587147667</v>
      </c>
      <c r="F27" s="96">
        <f>F25+F26</f>
        <v>270801202</v>
      </c>
      <c r="G27" s="96">
        <f>G25+G26</f>
        <v>171010966.15000007</v>
      </c>
      <c r="H27" s="98">
        <f t="shared" si="1"/>
        <v>63.15000261704897</v>
      </c>
      <c r="I27" s="99">
        <f>I25+I26</f>
        <v>11868814</v>
      </c>
      <c r="J27" s="99">
        <f>J25+J26</f>
        <v>7865440.27</v>
      </c>
      <c r="K27" s="100">
        <f t="shared" si="2"/>
        <v>66.26980817122924</v>
      </c>
      <c r="L27" s="101">
        <f>L25+L26</f>
        <v>317237</v>
      </c>
      <c r="M27" s="101">
        <f>M25+M26</f>
        <v>201615.14</v>
      </c>
      <c r="N27" s="100">
        <f>N25+N26</f>
        <v>63.553475792546266</v>
      </c>
      <c r="O27" s="101">
        <f>O25+O26</f>
        <v>80833694</v>
      </c>
      <c r="P27" s="101">
        <f>P25+P26</f>
        <v>50716976.52000001</v>
      </c>
      <c r="Q27" s="100">
        <f>P27/O27*100</f>
        <v>62.7423714175428</v>
      </c>
      <c r="R27" s="101">
        <f>R25+R26</f>
        <v>21583588</v>
      </c>
      <c r="S27" s="101">
        <f>S25+S26</f>
        <v>13231824.189999998</v>
      </c>
      <c r="T27" s="100">
        <f>S27/R27*100</f>
        <v>61.305025790892586</v>
      </c>
      <c r="U27" s="101">
        <f>U25+U26</f>
        <v>9080162</v>
      </c>
      <c r="V27" s="101">
        <f>V25+V26</f>
        <v>5215982.640000001</v>
      </c>
      <c r="W27" s="100">
        <f>V27/U27*100</f>
        <v>57.44371785437309</v>
      </c>
      <c r="X27" s="101">
        <f>X25+X26</f>
        <v>6909011</v>
      </c>
      <c r="Y27" s="101">
        <f>Y25+Y26</f>
        <v>4358839.42</v>
      </c>
      <c r="Z27" s="102">
        <f t="shared" si="6"/>
        <v>63.089194965820724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2019-03-18T10:00:46Z</dcterms:created>
  <dcterms:modified xsi:type="dcterms:W3CDTF">2019-03-18T10:06:19Z</dcterms:modified>
  <cp:category/>
  <cp:version/>
  <cp:contentType/>
  <cp:contentStatus/>
</cp:coreProperties>
</file>