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135" activeTab="1"/>
  </bookViews>
  <sheets>
    <sheet name="доходи12 02 2018 " sheetId="1" r:id="rId1"/>
    <sheet name="щопонеділка" sheetId="2" r:id="rId2"/>
    <sheet name="ВИДАТКИ 12 02 2018" sheetId="3" r:id="rId3"/>
  </sheets>
  <definedNames>
    <definedName name="_xlnm.Print_Titles" localSheetId="0">'доходи12 02 2018 '!$A:$A</definedName>
  </definedNames>
  <calcPr fullCalcOnLoad="1"/>
</workbook>
</file>

<file path=xl/sharedStrings.xml><?xml version="1.0" encoding="utf-8"?>
<sst xmlns="http://schemas.openxmlformats.org/spreadsheetml/2006/main" count="446" uniqueCount="130">
  <si>
    <t>Освіта</t>
  </si>
  <si>
    <t xml:space="preserve"> </t>
  </si>
  <si>
    <t>Зведений бюджет Дергачівського р-ну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</si>
  <si>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</si>
  <si>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</si>
  <si>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</si>
  <si>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</si>
  <si>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</si>
  <si>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</si>
  <si>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</si>
  <si>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Зареєстровані фінансові зобов'язання</t>
  </si>
  <si>
    <t>Залишки асигнувань на вказаний період</t>
  </si>
  <si>
    <t>% виконання на вказаний період</t>
  </si>
  <si>
    <t>20310200000</t>
  </si>
  <si>
    <t>Дергачівський р-н</t>
  </si>
  <si>
    <t>20310301000</t>
  </si>
  <si>
    <t>місто Дергачі</t>
  </si>
  <si>
    <t>20310401000</t>
  </si>
  <si>
    <t>селище Вільшани</t>
  </si>
  <si>
    <t>20310402000</t>
  </si>
  <si>
    <t>селище Козача Лопань</t>
  </si>
  <si>
    <t>20310404000</t>
  </si>
  <si>
    <t>селище Пересічне</t>
  </si>
  <si>
    <t>20310405000</t>
  </si>
  <si>
    <t>селище Прудянка</t>
  </si>
  <si>
    <t>20310406000</t>
  </si>
  <si>
    <t>селище Слатине</t>
  </si>
  <si>
    <t>20310407000</t>
  </si>
  <si>
    <t>селище Солоницівка</t>
  </si>
  <si>
    <t>20310501000</t>
  </si>
  <si>
    <t>с.Безруки</t>
  </si>
  <si>
    <t>20310502000</t>
  </si>
  <si>
    <t>с.Польова</t>
  </si>
  <si>
    <t>20310503000</t>
  </si>
  <si>
    <t>с.Протопопівка</t>
  </si>
  <si>
    <t>20310504000</t>
  </si>
  <si>
    <t>с.Проходи</t>
  </si>
  <si>
    <t>20310505000</t>
  </si>
  <si>
    <t>с.Руська Лозова</t>
  </si>
  <si>
    <t>20310506000</t>
  </si>
  <si>
    <t>с.Токарівка</t>
  </si>
  <si>
    <t xml:space="preserve">Усього </t>
  </si>
  <si>
    <t>Залишки асигнувань до кінця року</t>
  </si>
  <si>
    <t>Загальний фонд</t>
  </si>
  <si>
    <t>Державне управління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</si>
  <si>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</si>
  <si>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</si>
  <si>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</si>
  <si>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</si>
  <si>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</si>
  <si>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</si>
  <si>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Аналіз виконання плану по доходах</t>
  </si>
  <si>
    <t>Назва бюджету</t>
  </si>
  <si>
    <t>Всього (без урах. трансф.)</t>
  </si>
  <si>
    <t>Всього</t>
  </si>
  <si>
    <t xml:space="preserve"> Уточ.пл.</t>
  </si>
  <si>
    <t>Факт</t>
  </si>
  <si>
    <t>Бюджет Дергачівського р-ну</t>
  </si>
  <si>
    <t>Всього:</t>
  </si>
  <si>
    <t>Залишки коштів на реєстраційних рахунках</t>
  </si>
  <si>
    <t>Всього профінансовано за вказаний період</t>
  </si>
  <si>
    <t>Залишки на особових рахунках які ще не розподілені</t>
  </si>
  <si>
    <t>тільки ради</t>
  </si>
  <si>
    <t>Бюджет міста Дергачі</t>
  </si>
  <si>
    <t>Бюджет селища Вільшани</t>
  </si>
  <si>
    <t>Бюджет селища Козача Лопань</t>
  </si>
  <si>
    <t>Бюджет селища Пересічне</t>
  </si>
  <si>
    <t>Бюджет селища Прудянка</t>
  </si>
  <si>
    <t>Бюджет селища Слатине</t>
  </si>
  <si>
    <t>Бюджет селища Солоницівка</t>
  </si>
  <si>
    <t>Бюджет с.Безруки</t>
  </si>
  <si>
    <t>Бюджет с.Польова</t>
  </si>
  <si>
    <t>Бюджет с.Протопопівка</t>
  </si>
  <si>
    <t>Бюджет с.Проходи</t>
  </si>
  <si>
    <t>Бюджет с.Руська Лозова</t>
  </si>
  <si>
    <t>Бюджет с.Токарівка</t>
  </si>
  <si>
    <t>0100</t>
  </si>
  <si>
    <t>1000</t>
  </si>
  <si>
    <t>2000</t>
  </si>
  <si>
    <t>3000</t>
  </si>
  <si>
    <t>4000</t>
  </si>
  <si>
    <t>5000</t>
  </si>
  <si>
    <t>6000</t>
  </si>
  <si>
    <t>8000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</si>
  <si>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</si>
  <si>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</si>
  <si>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</si>
  <si>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</si>
  <si>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</si>
  <si>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</si>
  <si>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Охорона здоров'я</t>
  </si>
  <si>
    <t>Житлово-комунальне госоподарство 
 (в т.ч. благоустрій)</t>
  </si>
  <si>
    <t>Культура</t>
  </si>
  <si>
    <t>%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</si>
  <si>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</si>
  <si>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</si>
  <si>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</si>
  <si>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</si>
  <si>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</si>
  <si>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</si>
  <si>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</si>
  <si>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</si>
  <si>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</si>
  <si>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</si>
  <si>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</si>
  <si>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</si>
  <si>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</si>
  <si>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</si>
  <si>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</si>
  <si>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</si>
  <si>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</si>
  <si>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</si>
  <si>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</si>
  <si>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</si>
  <si>
    <t>Культура i мистецтво</t>
  </si>
  <si>
    <t>Фiзична культура i спорт</t>
  </si>
  <si>
    <t>Інша діяльність</t>
  </si>
  <si>
    <t>9000</t>
  </si>
  <si>
    <t>Міжбюджетні трансферти</t>
  </si>
  <si>
    <t>7000</t>
  </si>
  <si>
    <t>Економічна діяльність</t>
  </si>
  <si>
    <t>12 02.2018</t>
  </si>
  <si>
    <t>Інформація про надходження та використання коштів місцевих бюджетів Дергачівського району (станом на 12 02.2018 р.)</t>
  </si>
  <si>
    <t>Станом на 12.02.2018</t>
  </si>
  <si>
    <t>На 09.02.2018</t>
  </si>
  <si>
    <t>затерджено з урахуванням змін на 
січень-лютий</t>
  </si>
  <si>
    <t>касові видатки  за січень-лютий</t>
  </si>
  <si>
    <t>затерджено з урахуванням змін за 
січень-лютий</t>
  </si>
  <si>
    <t>виконання по доходах за січень-лютий</t>
  </si>
  <si>
    <t>Аналіз фінансування установ на 09.02.2018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</si>
</sst>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16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b/>
      <sz val="10"/>
      <color indexed="14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14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36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14" fontId="11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11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 wrapText="1"/>
    </xf>
    <xf numFmtId="172" fontId="11" fillId="0" borderId="15" xfId="0" applyNumberFormat="1" applyFont="1" applyFill="1" applyBorder="1" applyAlignment="1">
      <alignment vertical="center"/>
    </xf>
    <xf numFmtId="174" fontId="6" fillId="0" borderId="13" xfId="351" applyNumberFormat="1" applyFont="1" applyBorder="1" applyAlignment="1">
      <alignment vertical="center" wrapText="1"/>
      <protection/>
    </xf>
    <xf numFmtId="172" fontId="11" fillId="0" borderId="13" xfId="0" applyNumberFormat="1" applyFont="1" applyFill="1" applyBorder="1" applyAlignment="1">
      <alignment horizontal="center" vertical="center"/>
    </xf>
    <xf numFmtId="174" fontId="6" fillId="0" borderId="20" xfId="348" applyNumberFormat="1" applyFont="1" applyBorder="1" applyAlignment="1">
      <alignment vertical="center" wrapText="1"/>
      <protection/>
    </xf>
    <xf numFmtId="172" fontId="11" fillId="0" borderId="20" xfId="0" applyNumberFormat="1" applyFont="1" applyFill="1" applyBorder="1" applyAlignment="1">
      <alignment horizontal="center" vertical="center"/>
    </xf>
    <xf numFmtId="14" fontId="11" fillId="0" borderId="20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72" fontId="11" fillId="0" borderId="20" xfId="0" applyNumberFormat="1" applyFont="1" applyFill="1" applyBorder="1" applyAlignment="1">
      <alignment horizontal="right" vertical="center"/>
    </xf>
    <xf numFmtId="174" fontId="11" fillId="0" borderId="20" xfId="0" applyNumberFormat="1" applyFont="1" applyFill="1" applyBorder="1" applyAlignment="1">
      <alignment horizontal="center" vertical="center" wrapText="1"/>
    </xf>
    <xf numFmtId="1" fontId="6" fillId="0" borderId="20" xfId="347" applyNumberFormat="1" applyFont="1" applyFill="1" applyBorder="1" applyAlignment="1">
      <alignment vertical="center" wrapText="1"/>
      <protection/>
    </xf>
    <xf numFmtId="172" fontId="11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172" fontId="11" fillId="0" borderId="23" xfId="0" applyNumberFormat="1" applyFont="1" applyFill="1" applyBorder="1" applyAlignment="1">
      <alignment vertical="center"/>
    </xf>
    <xf numFmtId="174" fontId="3" fillId="0" borderId="24" xfId="351" applyNumberFormat="1" applyFont="1" applyBorder="1" applyAlignment="1">
      <alignment vertical="center" wrapText="1"/>
      <protection/>
    </xf>
    <xf numFmtId="172" fontId="11" fillId="0" borderId="24" xfId="0" applyNumberFormat="1" applyFont="1" applyFill="1" applyBorder="1" applyAlignment="1">
      <alignment vertical="center"/>
    </xf>
    <xf numFmtId="174" fontId="3" fillId="0" borderId="24" xfId="348" applyNumberFormat="1" applyFont="1" applyBorder="1" applyAlignment="1">
      <alignment vertical="center" wrapText="1"/>
      <protection/>
    </xf>
    <xf numFmtId="1" fontId="3" fillId="0" borderId="24" xfId="347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/>
    </xf>
    <xf numFmtId="172" fontId="11" fillId="0" borderId="25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 wrapText="1"/>
    </xf>
    <xf numFmtId="172" fontId="11" fillId="0" borderId="27" xfId="0" applyNumberFormat="1" applyFont="1" applyFill="1" applyBorder="1" applyAlignment="1">
      <alignment vertical="center"/>
    </xf>
    <xf numFmtId="172" fontId="11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vertical="center" wrapText="1"/>
    </xf>
    <xf numFmtId="1" fontId="3" fillId="0" borderId="10" xfId="347" applyNumberFormat="1" applyFont="1" applyFill="1" applyBorder="1" applyAlignment="1">
      <alignment vertical="center" wrapText="1"/>
      <protection/>
    </xf>
    <xf numFmtId="174" fontId="0" fillId="0" borderId="10" xfId="0" applyNumberFormat="1" applyFont="1" applyFill="1" applyBorder="1" applyAlignment="1">
      <alignment vertical="center" wrapText="1"/>
    </xf>
    <xf numFmtId="172" fontId="11" fillId="0" borderId="28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vertical="center" wrapText="1"/>
    </xf>
    <xf numFmtId="174" fontId="3" fillId="0" borderId="10" xfId="340" applyNumberFormat="1" applyBorder="1" applyAlignment="1">
      <alignment vertical="center" wrapText="1"/>
      <protection/>
    </xf>
    <xf numFmtId="1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1" fontId="3" fillId="0" borderId="10" xfId="349" applyNumberFormat="1" applyFont="1" applyFill="1" applyBorder="1" applyAlignment="1">
      <alignment vertical="center" wrapText="1"/>
      <protection/>
    </xf>
    <xf numFmtId="0" fontId="0" fillId="0" borderId="1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 wrapText="1"/>
    </xf>
    <xf numFmtId="172" fontId="11" fillId="0" borderId="30" xfId="0" applyNumberFormat="1" applyFont="1" applyFill="1" applyBorder="1" applyAlignment="1">
      <alignment vertical="center"/>
    </xf>
    <xf numFmtId="172" fontId="11" fillId="0" borderId="31" xfId="0" applyNumberFormat="1" applyFont="1" applyFill="1" applyBorder="1" applyAlignment="1">
      <alignment vertical="center"/>
    </xf>
    <xf numFmtId="174" fontId="3" fillId="0" borderId="32" xfId="348" applyNumberFormat="1" applyFont="1" applyBorder="1" applyAlignment="1">
      <alignment vertical="center" wrapText="1"/>
      <protection/>
    </xf>
    <xf numFmtId="1" fontId="0" fillId="0" borderId="31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1" fontId="3" fillId="0" borderId="31" xfId="347" applyNumberFormat="1" applyFont="1" applyFill="1" applyBorder="1" applyAlignment="1">
      <alignment vertical="center" wrapText="1"/>
      <protection/>
    </xf>
    <xf numFmtId="174" fontId="0" fillId="0" borderId="31" xfId="0" applyNumberFormat="1" applyFont="1" applyFill="1" applyBorder="1" applyAlignment="1">
      <alignment vertical="center" wrapText="1"/>
    </xf>
    <xf numFmtId="172" fontId="11" fillId="0" borderId="33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1" fontId="11" fillId="0" borderId="35" xfId="0" applyNumberFormat="1" applyFont="1" applyFill="1" applyBorder="1" applyAlignment="1">
      <alignment vertical="center"/>
    </xf>
    <xf numFmtId="1" fontId="11" fillId="0" borderId="20" xfId="0" applyNumberFormat="1" applyFont="1" applyFill="1" applyBorder="1" applyAlignment="1">
      <alignment vertical="center"/>
    </xf>
    <xf numFmtId="172" fontId="11" fillId="0" borderId="20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4" fontId="3" fillId="0" borderId="10" xfId="348" applyNumberFormat="1" applyFont="1" applyBorder="1" applyAlignment="1">
      <alignment vertical="center" wrapText="1"/>
      <protection/>
    </xf>
    <xf numFmtId="14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/>
    </xf>
    <xf numFmtId="174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 wrapText="1"/>
    </xf>
    <xf numFmtId="14" fontId="0" fillId="0" borderId="31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72" fontId="11" fillId="0" borderId="37" xfId="0" applyNumberFormat="1" applyFont="1" applyFill="1" applyBorder="1" applyAlignment="1">
      <alignment vertical="center"/>
    </xf>
    <xf numFmtId="172" fontId="11" fillId="0" borderId="37" xfId="0" applyNumberFormat="1" applyFont="1" applyFill="1" applyBorder="1" applyAlignment="1">
      <alignment horizontal="center" vertical="center"/>
    </xf>
    <xf numFmtId="172" fontId="11" fillId="0" borderId="38" xfId="0" applyNumberFormat="1" applyFont="1" applyFill="1" applyBorder="1" applyAlignment="1">
      <alignment vertical="center"/>
    </xf>
    <xf numFmtId="172" fontId="11" fillId="0" borderId="39" xfId="0" applyNumberFormat="1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174" fontId="6" fillId="0" borderId="31" xfId="351" applyNumberFormat="1" applyFont="1" applyBorder="1" applyAlignment="1">
      <alignment vertical="center" wrapText="1"/>
      <protection/>
    </xf>
    <xf numFmtId="1" fontId="11" fillId="0" borderId="40" xfId="0" applyNumberFormat="1" applyFont="1" applyFill="1" applyBorder="1" applyAlignment="1">
      <alignment vertical="center"/>
    </xf>
    <xf numFmtId="174" fontId="6" fillId="0" borderId="31" xfId="348" applyNumberFormat="1" applyFont="1" applyBorder="1" applyAlignment="1">
      <alignment vertical="center" wrapText="1"/>
      <protection/>
    </xf>
    <xf numFmtId="174" fontId="11" fillId="0" borderId="37" xfId="0" applyNumberFormat="1" applyFont="1" applyFill="1" applyBorder="1" applyAlignment="1">
      <alignment vertical="center"/>
    </xf>
    <xf numFmtId="1" fontId="6" fillId="0" borderId="37" xfId="347" applyNumberFormat="1" applyFont="1" applyFill="1" applyBorder="1" applyAlignment="1">
      <alignment vertical="center" wrapText="1"/>
      <protection/>
    </xf>
    <xf numFmtId="172" fontId="11" fillId="0" borderId="37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1" fontId="11" fillId="0" borderId="35" xfId="0" applyNumberFormat="1" applyFont="1" applyFill="1" applyBorder="1" applyAlignment="1">
      <alignment horizontal="right" vertical="center"/>
    </xf>
    <xf numFmtId="1" fontId="11" fillId="0" borderId="2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1" fillId="24" borderId="20" xfId="0" applyFont="1" applyFill="1" applyBorder="1" applyAlignment="1">
      <alignment vertical="center"/>
    </xf>
    <xf numFmtId="0" fontId="11" fillId="24" borderId="2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4" fontId="3" fillId="0" borderId="0" xfId="350" applyNumberFormat="1" applyFont="1" applyFill="1" applyBorder="1" applyAlignment="1">
      <alignment vertical="center" wrapText="1"/>
      <protection/>
    </xf>
    <xf numFmtId="1" fontId="11" fillId="0" borderId="41" xfId="0" applyNumberFormat="1" applyFont="1" applyFill="1" applyBorder="1" applyAlignment="1">
      <alignment vertical="center" wrapText="1"/>
    </xf>
    <xf numFmtId="1" fontId="11" fillId="0" borderId="21" xfId="0" applyNumberFormat="1" applyFont="1" applyFill="1" applyBorder="1" applyAlignment="1">
      <alignment vertical="center" wrapText="1"/>
    </xf>
    <xf numFmtId="0" fontId="0" fillId="4" borderId="42" xfId="0" applyFont="1" applyFill="1" applyBorder="1" applyAlignment="1">
      <alignment horizontal="center" vertical="center" wrapText="1"/>
    </xf>
    <xf numFmtId="172" fontId="11" fillId="0" borderId="43" xfId="0" applyNumberFormat="1" applyFont="1" applyFill="1" applyBorder="1" applyAlignment="1">
      <alignment vertical="center"/>
    </xf>
    <xf numFmtId="172" fontId="11" fillId="0" borderId="44" xfId="0" applyNumberFormat="1" applyFont="1" applyFill="1" applyBorder="1" applyAlignment="1">
      <alignment vertical="center"/>
    </xf>
    <xf numFmtId="172" fontId="11" fillId="0" borderId="45" xfId="0" applyNumberFormat="1" applyFont="1" applyFill="1" applyBorder="1" applyAlignment="1">
      <alignment vertical="center"/>
    </xf>
    <xf numFmtId="172" fontId="11" fillId="0" borderId="46" xfId="0" applyNumberFormat="1" applyFont="1" applyFill="1" applyBorder="1" applyAlignment="1">
      <alignment vertical="center"/>
    </xf>
    <xf numFmtId="172" fontId="11" fillId="0" borderId="47" xfId="0" applyNumberFormat="1" applyFont="1" applyFill="1" applyBorder="1" applyAlignment="1">
      <alignment vertical="center"/>
    </xf>
    <xf numFmtId="172" fontId="11" fillId="0" borderId="4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4" borderId="41" xfId="0" applyFont="1" applyFill="1" applyBorder="1" applyAlignment="1">
      <alignment horizontal="center" vertical="center" wrapText="1"/>
    </xf>
    <xf numFmtId="0" fontId="0" fillId="4" borderId="43" xfId="0" applyFont="1" applyFill="1" applyBorder="1" applyAlignment="1">
      <alignment horizontal="center" vertical="center" wrapText="1"/>
    </xf>
    <xf numFmtId="0" fontId="3" fillId="0" borderId="49" xfId="343" applyFont="1" applyBorder="1">
      <alignment/>
      <protection/>
    </xf>
    <xf numFmtId="1" fontId="11" fillId="0" borderId="41" xfId="0" applyNumberFormat="1" applyFont="1" applyFill="1" applyBorder="1" applyAlignment="1">
      <alignment vertical="center"/>
    </xf>
    <xf numFmtId="1" fontId="11" fillId="0" borderId="43" xfId="0" applyNumberFormat="1" applyFont="1" applyFill="1" applyBorder="1" applyAlignment="1">
      <alignment vertical="center"/>
    </xf>
    <xf numFmtId="0" fontId="3" fillId="0" borderId="49" xfId="346" applyFont="1" applyBorder="1">
      <alignment/>
      <protection/>
    </xf>
    <xf numFmtId="1" fontId="11" fillId="0" borderId="41" xfId="0" applyNumberFormat="1" applyFont="1" applyFill="1" applyBorder="1" applyAlignment="1">
      <alignment horizontal="right" vertical="center"/>
    </xf>
    <xf numFmtId="1" fontId="11" fillId="0" borderId="21" xfId="0" applyNumberFormat="1" applyFont="1" applyFill="1" applyBorder="1" applyAlignment="1">
      <alignment horizontal="right" vertical="center"/>
    </xf>
    <xf numFmtId="1" fontId="3" fillId="0" borderId="28" xfId="343" applyNumberFormat="1" applyFont="1" applyBorder="1">
      <alignment/>
      <protection/>
    </xf>
    <xf numFmtId="0" fontId="3" fillId="0" borderId="10" xfId="345" applyBorder="1">
      <alignment/>
      <protection/>
    </xf>
    <xf numFmtId="0" fontId="3" fillId="0" borderId="50" xfId="343" applyFont="1" applyBorder="1">
      <alignment/>
      <protection/>
    </xf>
    <xf numFmtId="1" fontId="3" fillId="0" borderId="25" xfId="343" applyNumberFormat="1" applyFont="1" applyBorder="1">
      <alignment/>
      <protection/>
    </xf>
    <xf numFmtId="0" fontId="3" fillId="0" borderId="41" xfId="343" applyFont="1" applyBorder="1">
      <alignment/>
      <protection/>
    </xf>
    <xf numFmtId="1" fontId="3" fillId="0" borderId="21" xfId="343" applyNumberFormat="1" applyFont="1" applyBorder="1">
      <alignment/>
      <protection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3" fillId="0" borderId="28" xfId="346" applyNumberFormat="1" applyFont="1" applyBorder="1">
      <alignment/>
      <protection/>
    </xf>
    <xf numFmtId="0" fontId="0" fillId="0" borderId="10" xfId="0" applyBorder="1" applyAlignment="1">
      <alignment/>
    </xf>
    <xf numFmtId="0" fontId="6" fillId="2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3" fillId="24" borderId="10" xfId="343" applyFont="1" applyFill="1" applyBorder="1">
      <alignment/>
      <protection/>
    </xf>
    <xf numFmtId="1" fontId="13" fillId="24" borderId="10" xfId="343" applyNumberFormat="1" applyFont="1" applyFill="1" applyBorder="1">
      <alignment/>
      <protection/>
    </xf>
    <xf numFmtId="173" fontId="13" fillId="24" borderId="10" xfId="335" applyNumberFormat="1" applyFont="1" applyFill="1" applyBorder="1" applyAlignment="1">
      <alignment vertical="center" wrapText="1"/>
      <protection/>
    </xf>
    <xf numFmtId="173" fontId="13" fillId="24" borderId="10" xfId="351" applyNumberFormat="1" applyFont="1" applyFill="1" applyBorder="1" applyAlignment="1">
      <alignment vertical="center" wrapText="1"/>
      <protection/>
    </xf>
    <xf numFmtId="0" fontId="14" fillId="24" borderId="20" xfId="0" applyFont="1" applyFill="1" applyBorder="1" applyAlignment="1">
      <alignment vertical="center"/>
    </xf>
    <xf numFmtId="1" fontId="14" fillId="24" borderId="2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10" fillId="0" borderId="0" xfId="344" applyFont="1" applyFill="1" applyBorder="1">
      <alignment/>
      <protection/>
    </xf>
    <xf numFmtId="0" fontId="15" fillId="0" borderId="0" xfId="0" applyFont="1" applyAlignment="1">
      <alignment/>
    </xf>
    <xf numFmtId="181" fontId="0" fillId="0" borderId="10" xfId="0" applyNumberFormat="1" applyBorder="1" applyAlignment="1">
      <alignment/>
    </xf>
    <xf numFmtId="0" fontId="6" fillId="0" borderId="0" xfId="338" applyFont="1" applyFill="1" applyBorder="1" applyAlignment="1" quotePrefix="1">
      <alignment vertical="center" wrapText="1"/>
      <protection/>
    </xf>
    <xf numFmtId="0" fontId="6" fillId="0" borderId="0" xfId="338" applyFont="1" applyFill="1" applyBorder="1" applyAlignment="1">
      <alignment vertical="center" wrapText="1"/>
      <protection/>
    </xf>
    <xf numFmtId="173" fontId="6" fillId="0" borderId="0" xfId="338" applyNumberFormat="1" applyFont="1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337" applyFill="1" applyBorder="1" applyAlignment="1" quotePrefix="1">
      <alignment vertical="center" wrapText="1"/>
      <protection/>
    </xf>
    <xf numFmtId="0" fontId="3" fillId="0" borderId="0" xfId="337" applyFill="1" applyBorder="1" applyAlignment="1">
      <alignment vertical="center" wrapText="1"/>
      <protection/>
    </xf>
    <xf numFmtId="173" fontId="3" fillId="0" borderId="0" xfId="337" applyNumberFormat="1" applyFill="1" applyBorder="1" applyAlignment="1">
      <alignment vertical="center" wrapText="1"/>
      <protection/>
    </xf>
    <xf numFmtId="175" fontId="6" fillId="0" borderId="0" xfId="337" applyNumberFormat="1" applyFont="1" applyFill="1" applyBorder="1" applyAlignment="1">
      <alignment vertical="center" wrapText="1"/>
      <protection/>
    </xf>
    <xf numFmtId="0" fontId="6" fillId="0" borderId="0" xfId="337" applyFont="1" applyFill="1" applyBorder="1" applyAlignment="1" quotePrefix="1">
      <alignment vertical="center" wrapText="1"/>
      <protection/>
    </xf>
    <xf numFmtId="0" fontId="6" fillId="0" borderId="0" xfId="337" applyFont="1" applyFill="1" applyBorder="1" applyAlignment="1">
      <alignment vertical="center" wrapText="1"/>
      <protection/>
    </xf>
    <xf numFmtId="173" fontId="6" fillId="0" borderId="0" xfId="337" applyNumberFormat="1" applyFont="1" applyFill="1" applyBorder="1" applyAlignment="1">
      <alignment vertical="center" wrapText="1"/>
      <protection/>
    </xf>
    <xf numFmtId="0" fontId="6" fillId="0" borderId="0" xfId="0" applyFont="1" applyFill="1" applyBorder="1" applyAlignment="1" quotePrefix="1">
      <alignment vertical="center" wrapText="1"/>
    </xf>
    <xf numFmtId="0" fontId="6" fillId="0" borderId="0" xfId="0" applyFont="1" applyFill="1" applyBorder="1" applyAlignment="1">
      <alignment vertical="center" wrapText="1"/>
    </xf>
    <xf numFmtId="175" fontId="6" fillId="0" borderId="0" xfId="0" applyNumberFormat="1" applyFont="1" applyFill="1" applyBorder="1" applyAlignment="1">
      <alignment vertical="center" wrapText="1"/>
    </xf>
    <xf numFmtId="0" fontId="6" fillId="0" borderId="0" xfId="333" applyFont="1" applyFill="1" applyBorder="1" applyAlignment="1" quotePrefix="1">
      <alignment vertical="center" wrapText="1"/>
      <protection/>
    </xf>
    <xf numFmtId="0" fontId="6" fillId="0" borderId="0" xfId="333" applyFont="1" applyFill="1" applyBorder="1" applyAlignment="1">
      <alignment vertical="center" wrapText="1"/>
      <protection/>
    </xf>
    <xf numFmtId="173" fontId="6" fillId="0" borderId="0" xfId="333" applyNumberFormat="1" applyFont="1" applyFill="1" applyBorder="1" applyAlignment="1">
      <alignment vertical="center" wrapText="1"/>
      <protection/>
    </xf>
    <xf numFmtId="0" fontId="3" fillId="0" borderId="0" xfId="341" applyFill="1" applyBorder="1" applyAlignment="1" quotePrefix="1">
      <alignment vertical="center" wrapText="1"/>
      <protection/>
    </xf>
    <xf numFmtId="0" fontId="3" fillId="0" borderId="0" xfId="341" applyFill="1" applyBorder="1" applyAlignment="1">
      <alignment vertical="center" wrapText="1"/>
      <protection/>
    </xf>
    <xf numFmtId="173" fontId="3" fillId="0" borderId="0" xfId="341" applyNumberFormat="1" applyFill="1" applyBorder="1" applyAlignment="1">
      <alignment vertical="center" wrapText="1"/>
      <protection/>
    </xf>
    <xf numFmtId="175" fontId="6" fillId="0" borderId="0" xfId="341" applyNumberFormat="1" applyFont="1" applyFill="1" applyBorder="1" applyAlignment="1">
      <alignment vertical="center" wrapText="1"/>
      <protection/>
    </xf>
    <xf numFmtId="0" fontId="6" fillId="0" borderId="0" xfId="341" applyFont="1" applyFill="1" applyBorder="1" applyAlignment="1" quotePrefix="1">
      <alignment vertical="center" wrapText="1"/>
      <protection/>
    </xf>
    <xf numFmtId="0" fontId="6" fillId="0" borderId="0" xfId="341" applyFont="1" applyFill="1" applyBorder="1" applyAlignment="1">
      <alignment vertical="center" wrapText="1"/>
      <protection/>
    </xf>
    <xf numFmtId="173" fontId="6" fillId="0" borderId="0" xfId="341" applyNumberFormat="1" applyFont="1" applyFill="1" applyBorder="1" applyAlignment="1">
      <alignment vertical="center" wrapText="1"/>
      <protection/>
    </xf>
    <xf numFmtId="0" fontId="6" fillId="0" borderId="0" xfId="339" applyFont="1" applyFill="1" applyBorder="1" applyAlignment="1" quotePrefix="1">
      <alignment vertical="center" wrapText="1"/>
      <protection/>
    </xf>
    <xf numFmtId="0" fontId="6" fillId="0" borderId="0" xfId="339" applyFont="1" applyFill="1" applyBorder="1" applyAlignment="1">
      <alignment vertical="center" wrapText="1"/>
      <protection/>
    </xf>
    <xf numFmtId="173" fontId="6" fillId="0" borderId="0" xfId="339" applyNumberFormat="1" applyFont="1" applyFill="1" applyBorder="1" applyAlignment="1">
      <alignment vertical="center" wrapText="1"/>
      <protection/>
    </xf>
    <xf numFmtId="175" fontId="6" fillId="0" borderId="0" xfId="339" applyNumberFormat="1" applyFont="1" applyFill="1" applyBorder="1" applyAlignment="1">
      <alignment vertical="center" wrapText="1"/>
      <protection/>
    </xf>
    <xf numFmtId="0" fontId="3" fillId="0" borderId="0" xfId="338" applyFill="1" applyBorder="1" applyAlignment="1" quotePrefix="1">
      <alignment vertical="center" wrapText="1"/>
      <protection/>
    </xf>
    <xf numFmtId="0" fontId="3" fillId="0" borderId="0" xfId="338" applyFill="1" applyBorder="1" applyAlignment="1">
      <alignment vertical="center" wrapText="1"/>
      <protection/>
    </xf>
    <xf numFmtId="173" fontId="3" fillId="0" borderId="0" xfId="338" applyNumberFormat="1" applyFill="1" applyBorder="1" applyAlignment="1">
      <alignment vertical="center" wrapText="1"/>
      <protection/>
    </xf>
    <xf numFmtId="0" fontId="6" fillId="0" borderId="0" xfId="336" applyFont="1" applyFill="1" applyBorder="1" applyAlignment="1" quotePrefix="1">
      <alignment vertical="center" wrapText="1"/>
      <protection/>
    </xf>
    <xf numFmtId="0" fontId="6" fillId="0" borderId="0" xfId="336" applyFont="1" applyFill="1" applyBorder="1" applyAlignment="1">
      <alignment vertical="center" wrapText="1"/>
      <protection/>
    </xf>
    <xf numFmtId="173" fontId="6" fillId="0" borderId="0" xfId="336" applyNumberFormat="1" applyFont="1" applyFill="1" applyBorder="1" applyAlignment="1">
      <alignment vertical="center" wrapText="1"/>
      <protection/>
    </xf>
    <xf numFmtId="0" fontId="3" fillId="0" borderId="0" xfId="342" applyFill="1" applyBorder="1" applyAlignment="1" quotePrefix="1">
      <alignment vertical="center" wrapText="1"/>
      <protection/>
    </xf>
    <xf numFmtId="0" fontId="3" fillId="0" borderId="0" xfId="342" applyFill="1" applyBorder="1" applyAlignment="1">
      <alignment vertical="center" wrapText="1"/>
      <protection/>
    </xf>
    <xf numFmtId="173" fontId="3" fillId="0" borderId="0" xfId="342" applyNumberFormat="1" applyFill="1" applyBorder="1" applyAlignment="1">
      <alignment vertical="center" wrapText="1"/>
      <protection/>
    </xf>
    <xf numFmtId="175" fontId="6" fillId="0" borderId="0" xfId="342" applyNumberFormat="1" applyFont="1" applyFill="1" applyBorder="1" applyAlignment="1">
      <alignment vertical="center" wrapText="1"/>
      <protection/>
    </xf>
    <xf numFmtId="0" fontId="6" fillId="0" borderId="0" xfId="342" applyFont="1" applyFill="1" applyBorder="1" applyAlignment="1" quotePrefix="1">
      <alignment vertical="center" wrapText="1"/>
      <protection/>
    </xf>
    <xf numFmtId="0" fontId="6" fillId="0" borderId="0" xfId="342" applyFont="1" applyFill="1" applyBorder="1" applyAlignment="1">
      <alignment vertical="center" wrapText="1"/>
      <protection/>
    </xf>
    <xf numFmtId="173" fontId="6" fillId="0" borderId="0" xfId="342" applyNumberFormat="1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41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 wrapText="1"/>
    </xf>
    <xf numFmtId="0" fontId="0" fillId="4" borderId="52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5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334">
      <alignment/>
      <protection/>
    </xf>
    <xf numFmtId="0" fontId="7" fillId="0" borderId="0" xfId="334" applyFont="1" applyAlignment="1">
      <alignment horizontal="center"/>
      <protection/>
    </xf>
    <xf numFmtId="0" fontId="6" fillId="0" borderId="0" xfId="334" applyFont="1" applyAlignment="1">
      <alignment horizontal="center"/>
      <protection/>
    </xf>
    <xf numFmtId="0" fontId="3" fillId="0" borderId="0" xfId="334" applyAlignment="1">
      <alignment horizontal="right"/>
      <protection/>
    </xf>
    <xf numFmtId="0" fontId="6" fillId="0" borderId="10" xfId="334" applyFont="1" applyBorder="1" applyAlignment="1">
      <alignment horizontal="center" vertical="center" wrapText="1"/>
      <protection/>
    </xf>
    <xf numFmtId="0" fontId="6" fillId="24" borderId="10" xfId="334" applyFont="1" applyFill="1" applyBorder="1" applyAlignment="1" quotePrefix="1">
      <alignment vertical="center" wrapText="1"/>
      <protection/>
    </xf>
    <xf numFmtId="0" fontId="6" fillId="24" borderId="10" xfId="334" applyFont="1" applyFill="1" applyBorder="1" applyAlignment="1">
      <alignment vertical="center" wrapText="1"/>
      <protection/>
    </xf>
    <xf numFmtId="173" fontId="6" fillId="24" borderId="10" xfId="334" applyNumberFormat="1" applyFont="1" applyFill="1" applyBorder="1" applyAlignment="1">
      <alignment vertical="center" wrapText="1"/>
      <protection/>
    </xf>
    <xf numFmtId="175" fontId="6" fillId="7" borderId="10" xfId="334" applyNumberFormat="1" applyFont="1" applyFill="1" applyBorder="1" applyAlignment="1">
      <alignment vertical="center" wrapText="1"/>
      <protection/>
    </xf>
    <xf numFmtId="0" fontId="3" fillId="0" borderId="10" xfId="334" applyBorder="1" applyAlignment="1" quotePrefix="1">
      <alignment vertical="center" wrapText="1"/>
      <protection/>
    </xf>
    <xf numFmtId="0" fontId="3" fillId="0" borderId="10" xfId="334" applyBorder="1" applyAlignment="1">
      <alignment vertical="center" wrapText="1"/>
      <protection/>
    </xf>
    <xf numFmtId="173" fontId="3" fillId="0" borderId="10" xfId="334" applyNumberFormat="1" applyBorder="1" applyAlignment="1">
      <alignment vertical="center" wrapText="1"/>
      <protection/>
    </xf>
    <xf numFmtId="0" fontId="3" fillId="25" borderId="10" xfId="334" applyFill="1" applyBorder="1" applyAlignment="1" quotePrefix="1">
      <alignment vertical="center" wrapText="1"/>
      <protection/>
    </xf>
    <xf numFmtId="0" fontId="3" fillId="25" borderId="10" xfId="334" applyFill="1" applyBorder="1" applyAlignment="1">
      <alignment vertical="center" wrapText="1"/>
      <protection/>
    </xf>
    <xf numFmtId="173" fontId="3" fillId="25" borderId="10" xfId="334" applyNumberFormat="1" applyFill="1" applyBorder="1" applyAlignment="1">
      <alignment vertical="center" wrapText="1"/>
      <protection/>
    </xf>
    <xf numFmtId="0" fontId="3" fillId="4" borderId="0" xfId="334" applyFill="1">
      <alignment/>
      <protection/>
    </xf>
    <xf numFmtId="0" fontId="6" fillId="4" borderId="10" xfId="334" applyFont="1" applyFill="1" applyBorder="1" applyAlignment="1">
      <alignment horizontal="center" vertical="center" wrapText="1"/>
      <protection/>
    </xf>
    <xf numFmtId="173" fontId="6" fillId="4" borderId="10" xfId="334" applyNumberFormat="1" applyFont="1" applyFill="1" applyBorder="1" applyAlignment="1">
      <alignment vertical="center" wrapText="1"/>
      <protection/>
    </xf>
    <xf numFmtId="173" fontId="3" fillId="4" borderId="10" xfId="334" applyNumberFormat="1" applyFill="1" applyBorder="1" applyAlignment="1">
      <alignment vertical="center" wrapText="1"/>
      <protection/>
    </xf>
    <xf numFmtId="173" fontId="3" fillId="4" borderId="0" xfId="337" applyNumberFormat="1" applyFill="1" applyBorder="1" applyAlignment="1">
      <alignment vertical="center" wrapText="1"/>
      <protection/>
    </xf>
    <xf numFmtId="173" fontId="6" fillId="4" borderId="0" xfId="337" applyNumberFormat="1" applyFont="1" applyFill="1" applyBorder="1" applyAlignment="1">
      <alignment vertical="center" wrapText="1"/>
      <protection/>
    </xf>
    <xf numFmtId="173" fontId="6" fillId="4" borderId="0" xfId="0" applyNumberFormat="1" applyFont="1" applyFill="1" applyBorder="1" applyAlignment="1">
      <alignment vertical="center" wrapText="1"/>
    </xf>
    <xf numFmtId="173" fontId="6" fillId="4" borderId="0" xfId="333" applyNumberFormat="1" applyFont="1" applyFill="1" applyBorder="1" applyAlignment="1">
      <alignment vertical="center" wrapText="1"/>
      <protection/>
    </xf>
    <xf numFmtId="173" fontId="3" fillId="4" borderId="0" xfId="341" applyNumberFormat="1" applyFill="1" applyBorder="1" applyAlignment="1">
      <alignment vertical="center" wrapText="1"/>
      <protection/>
    </xf>
    <xf numFmtId="173" fontId="6" fillId="4" borderId="0" xfId="341" applyNumberFormat="1" applyFont="1" applyFill="1" applyBorder="1" applyAlignment="1">
      <alignment vertical="center" wrapText="1"/>
      <protection/>
    </xf>
    <xf numFmtId="173" fontId="6" fillId="4" borderId="0" xfId="339" applyNumberFormat="1" applyFont="1" applyFill="1" applyBorder="1" applyAlignment="1">
      <alignment vertical="center" wrapText="1"/>
      <protection/>
    </xf>
    <xf numFmtId="173" fontId="3" fillId="4" borderId="0" xfId="338" applyNumberFormat="1" applyFill="1" applyBorder="1" applyAlignment="1">
      <alignment vertical="center" wrapText="1"/>
      <protection/>
    </xf>
    <xf numFmtId="173" fontId="6" fillId="4" borderId="0" xfId="338" applyNumberFormat="1" applyFont="1" applyFill="1" applyBorder="1" applyAlignment="1">
      <alignment vertical="center" wrapText="1"/>
      <protection/>
    </xf>
    <xf numFmtId="173" fontId="6" fillId="4" borderId="0" xfId="336" applyNumberFormat="1" applyFont="1" applyFill="1" applyBorder="1" applyAlignment="1">
      <alignment vertical="center" wrapText="1"/>
      <protection/>
    </xf>
    <xf numFmtId="175" fontId="6" fillId="4" borderId="0" xfId="342" applyNumberFormat="1" applyFont="1" applyFill="1" applyBorder="1" applyAlignment="1">
      <alignment vertical="center" wrapText="1"/>
      <protection/>
    </xf>
    <xf numFmtId="173" fontId="3" fillId="4" borderId="0" xfId="342" applyNumberFormat="1" applyFill="1" applyBorder="1" applyAlignment="1">
      <alignment vertical="center" wrapText="1"/>
      <protection/>
    </xf>
    <xf numFmtId="173" fontId="6" fillId="4" borderId="0" xfId="342" applyNumberFormat="1" applyFont="1" applyFill="1" applyBorder="1" applyAlignment="1">
      <alignment vertical="center" wrapText="1"/>
      <protection/>
    </xf>
    <xf numFmtId="175" fontId="6" fillId="4" borderId="0" xfId="0" applyNumberFormat="1" applyFont="1" applyFill="1" applyBorder="1" applyAlignment="1">
      <alignment vertical="center" wrapText="1"/>
    </xf>
    <xf numFmtId="2" fontId="0" fillId="4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174" fontId="6" fillId="0" borderId="20" xfId="340" applyNumberFormat="1" applyFont="1" applyBorder="1" applyAlignment="1">
      <alignment vertical="center" wrapText="1"/>
      <protection/>
    </xf>
  </cellXfs>
  <cellStyles count="3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03 11 2017" xfId="333"/>
    <cellStyle name="Обычный_ВИДАТКИ 05 02 2018" xfId="334"/>
    <cellStyle name="Обычный_ВИДАТКИ 073 04  2017" xfId="335"/>
    <cellStyle name="Обычный_ВИДАТКИ 09 10 2017" xfId="336"/>
    <cellStyle name="Обычный_ВИДАТКИ 11 12  2017" xfId="337"/>
    <cellStyle name="Обычный_ВИДАТКИ 13 10 2017" xfId="338"/>
    <cellStyle name="Обычный_ВИДАТКИ 20 10 2017" xfId="339"/>
    <cellStyle name="Обычный_ВИДАТКИ 22 05  2017" xfId="340"/>
    <cellStyle name="Обычный_ВИДАТКИ 27 10 2017" xfId="341"/>
    <cellStyle name="Обычный_ВИДАТКИ 30 09 2017" xfId="342"/>
    <cellStyle name="Обычный_доходи 11 08 2017" xfId="343"/>
    <cellStyle name="Обычный_доходи 18 12 2017 (2)" xfId="344"/>
    <cellStyle name="Обычный_доходи 20 10 2017" xfId="345"/>
    <cellStyle name="Обычный_доходи 24.04 2017" xfId="346"/>
    <cellStyle name="Обычный_жовтень касові" xfId="347"/>
    <cellStyle name="Обычный_Книга1" xfId="348"/>
    <cellStyle name="Обычный_КФК" xfId="349"/>
    <cellStyle name="Обычный_Лист1" xfId="350"/>
    <cellStyle name="Обычный_щопонеділка" xfId="351"/>
    <cellStyle name="Followed Hyperlink" xfId="352"/>
    <cellStyle name="Плохой" xfId="353"/>
    <cellStyle name="Пояснение" xfId="354"/>
    <cellStyle name="Примечание" xfId="355"/>
    <cellStyle name="Percent" xfId="356"/>
    <cellStyle name="Связанная ячейка" xfId="357"/>
    <cellStyle name="Текст предупреждения" xfId="358"/>
    <cellStyle name="Comma" xfId="359"/>
    <cellStyle name="Comma [0]" xfId="360"/>
    <cellStyle name="Хороший" xfId="3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27"/>
  <sheetViews>
    <sheetView workbookViewId="0" topLeftCell="A1">
      <pane xSplit="1" ySplit="8" topLeftCell="EV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D18" sqref="FD18:FE24"/>
    </sheetView>
  </sheetViews>
  <sheetFormatPr defaultColWidth="9.140625" defaultRowHeight="12.75"/>
  <cols>
    <col min="1" max="1" width="30.140625" style="138" bestFit="1" customWidth="1"/>
    <col min="2" max="149" width="9.140625" style="138" customWidth="1"/>
    <col min="150" max="150" width="12.28125" style="138" customWidth="1"/>
    <col min="151" max="151" width="12.421875" style="138" customWidth="1"/>
    <col min="152" max="152" width="9.140625" style="138" customWidth="1"/>
    <col min="153" max="153" width="9.57421875" style="138" bestFit="1" customWidth="1"/>
    <col min="154" max="157" width="9.140625" style="138" customWidth="1"/>
    <col min="158" max="158" width="10.28125" style="138" customWidth="1"/>
    <col min="159" max="159" width="10.7109375" style="138" customWidth="1"/>
    <col min="160" max="160" width="10.57421875" style="138" bestFit="1" customWidth="1"/>
    <col min="161" max="161" width="14.421875" style="138" customWidth="1"/>
    <col min="162" max="162" width="10.00390625" style="138" customWidth="1"/>
    <col min="163" max="163" width="10.140625" style="138" customWidth="1"/>
    <col min="164" max="164" width="10.8515625" style="138" customWidth="1"/>
    <col min="165" max="166" width="9.8515625" style="138" customWidth="1"/>
    <col min="167" max="167" width="9.140625" style="138" customWidth="1"/>
    <col min="168" max="168" width="10.57421875" style="138" customWidth="1"/>
    <col min="169" max="169" width="11.00390625" style="138" customWidth="1"/>
    <col min="170" max="171" width="12.421875" style="138" customWidth="1"/>
    <col min="172" max="174" width="12.57421875" style="138" customWidth="1"/>
    <col min="175" max="175" width="11.8515625" style="138" customWidth="1"/>
    <col min="176" max="176" width="12.421875" style="138" customWidth="1"/>
    <col min="177" max="180" width="11.140625" style="138" customWidth="1"/>
    <col min="181" max="181" width="11.140625" style="138" bestFit="1" customWidth="1"/>
    <col min="182" max="183" width="11.140625" style="138" customWidth="1"/>
    <col min="184" max="184" width="15.7109375" style="138" customWidth="1"/>
    <col min="185" max="185" width="12.8515625" style="138" customWidth="1"/>
    <col min="186" max="16384" width="9.140625" style="138" customWidth="1"/>
  </cols>
  <sheetData>
    <row r="1" spans="1:185" ht="12.75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</row>
    <row r="2" spans="1:185" ht="12.7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</row>
    <row r="3" spans="1:185" ht="23.25" customHeight="1">
      <c r="A3" s="209" t="s">
        <v>51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</row>
    <row r="4" spans="1:185" ht="12.75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</row>
    <row r="5" spans="1:185" ht="18" customHeight="1">
      <c r="A5" s="211" t="s">
        <v>124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</row>
    <row r="6" spans="1:18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</row>
    <row r="7" spans="1:185" ht="12.75">
      <c r="A7" s="129" t="s">
        <v>52</v>
      </c>
      <c r="B7" s="187">
        <v>10000000</v>
      </c>
      <c r="C7" s="188"/>
      <c r="D7" s="187">
        <v>11000000</v>
      </c>
      <c r="E7" s="188"/>
      <c r="F7" s="187">
        <v>11010000</v>
      </c>
      <c r="G7" s="188"/>
      <c r="H7" s="187">
        <v>11010100</v>
      </c>
      <c r="I7" s="188"/>
      <c r="J7" s="187">
        <v>11010200</v>
      </c>
      <c r="K7" s="188"/>
      <c r="L7" s="187">
        <v>11010400</v>
      </c>
      <c r="M7" s="188"/>
      <c r="N7" s="187">
        <v>11010500</v>
      </c>
      <c r="O7" s="188"/>
      <c r="P7" s="187">
        <v>11010900</v>
      </c>
      <c r="Q7" s="188"/>
      <c r="R7" s="187">
        <v>11020000</v>
      </c>
      <c r="S7" s="188"/>
      <c r="T7" s="187">
        <v>11020200</v>
      </c>
      <c r="U7" s="188"/>
      <c r="V7" s="187">
        <v>13000000</v>
      </c>
      <c r="W7" s="188"/>
      <c r="X7" s="187">
        <v>13010000</v>
      </c>
      <c r="Y7" s="188"/>
      <c r="Z7" s="187">
        <v>13010200</v>
      </c>
      <c r="AA7" s="188"/>
      <c r="AB7" s="187">
        <v>14000000</v>
      </c>
      <c r="AC7" s="188"/>
      <c r="AD7" s="187">
        <v>14020000</v>
      </c>
      <c r="AE7" s="188"/>
      <c r="AF7" s="187">
        <v>14021900</v>
      </c>
      <c r="AG7" s="188"/>
      <c r="AH7" s="187">
        <v>14030000</v>
      </c>
      <c r="AI7" s="188"/>
      <c r="AJ7" s="187">
        <v>14031900</v>
      </c>
      <c r="AK7" s="188"/>
      <c r="AL7" s="187">
        <v>14040000</v>
      </c>
      <c r="AM7" s="188"/>
      <c r="AN7" s="187">
        <v>18000000</v>
      </c>
      <c r="AO7" s="188"/>
      <c r="AP7" s="187">
        <v>18010000</v>
      </c>
      <c r="AQ7" s="188"/>
      <c r="AR7" s="187">
        <v>18010100</v>
      </c>
      <c r="AS7" s="188"/>
      <c r="AT7" s="187">
        <v>18010200</v>
      </c>
      <c r="AU7" s="188"/>
      <c r="AV7" s="187">
        <v>18010300</v>
      </c>
      <c r="AW7" s="188"/>
      <c r="AX7" s="187">
        <v>18010400</v>
      </c>
      <c r="AY7" s="188"/>
      <c r="AZ7" s="187">
        <v>18010500</v>
      </c>
      <c r="BA7" s="188"/>
      <c r="BB7" s="187">
        <v>18010600</v>
      </c>
      <c r="BC7" s="188"/>
      <c r="BD7" s="187">
        <v>18010700</v>
      </c>
      <c r="BE7" s="188"/>
      <c r="BF7" s="187">
        <v>18010900</v>
      </c>
      <c r="BG7" s="188"/>
      <c r="BH7" s="187">
        <v>18011000</v>
      </c>
      <c r="BI7" s="188"/>
      <c r="BJ7" s="187">
        <v>18011100</v>
      </c>
      <c r="BK7" s="188"/>
      <c r="BL7" s="187">
        <v>18030000</v>
      </c>
      <c r="BM7" s="188"/>
      <c r="BN7" s="187">
        <v>18030200</v>
      </c>
      <c r="BO7" s="188"/>
      <c r="BP7" s="187">
        <v>18040000</v>
      </c>
      <c r="BQ7" s="188"/>
      <c r="BR7" s="187">
        <v>18040100</v>
      </c>
      <c r="BS7" s="188"/>
      <c r="BT7" s="187">
        <v>18050000</v>
      </c>
      <c r="BU7" s="188"/>
      <c r="BV7" s="187">
        <v>18050300</v>
      </c>
      <c r="BW7" s="188"/>
      <c r="BX7" s="187">
        <v>18050400</v>
      </c>
      <c r="BY7" s="188"/>
      <c r="BZ7" s="187">
        <v>18050500</v>
      </c>
      <c r="CA7" s="188"/>
      <c r="CB7" s="187">
        <v>20000000</v>
      </c>
      <c r="CC7" s="188"/>
      <c r="CD7" s="187">
        <v>21000000</v>
      </c>
      <c r="CE7" s="188"/>
      <c r="CF7" s="187">
        <v>21010000</v>
      </c>
      <c r="CG7" s="188"/>
      <c r="CH7" s="187">
        <v>21010300</v>
      </c>
      <c r="CI7" s="188"/>
      <c r="CJ7" s="187">
        <v>21080000</v>
      </c>
      <c r="CK7" s="188"/>
      <c r="CL7" s="187">
        <v>21080500</v>
      </c>
      <c r="CM7" s="188"/>
      <c r="CN7" s="187">
        <v>21081100</v>
      </c>
      <c r="CO7" s="188"/>
      <c r="CP7" s="187">
        <v>21081500</v>
      </c>
      <c r="CQ7" s="188"/>
      <c r="CR7" s="187">
        <v>22000000</v>
      </c>
      <c r="CS7" s="188"/>
      <c r="CT7" s="187">
        <v>22010000</v>
      </c>
      <c r="CU7" s="188"/>
      <c r="CV7" s="187">
        <v>22010300</v>
      </c>
      <c r="CW7" s="188"/>
      <c r="CX7" s="187">
        <v>22012500</v>
      </c>
      <c r="CY7" s="188"/>
      <c r="CZ7" s="187">
        <v>22012600</v>
      </c>
      <c r="DA7" s="188"/>
      <c r="DB7" s="187">
        <v>22080000</v>
      </c>
      <c r="DC7" s="188"/>
      <c r="DD7" s="187">
        <v>22080400</v>
      </c>
      <c r="DE7" s="188"/>
      <c r="DF7" s="187">
        <v>22090000</v>
      </c>
      <c r="DG7" s="188"/>
      <c r="DH7" s="187">
        <v>22090100</v>
      </c>
      <c r="DI7" s="188"/>
      <c r="DJ7" s="187">
        <v>22090400</v>
      </c>
      <c r="DK7" s="188"/>
      <c r="DL7" s="187">
        <v>24000000</v>
      </c>
      <c r="DM7" s="188"/>
      <c r="DN7" s="187">
        <v>24060000</v>
      </c>
      <c r="DO7" s="188"/>
      <c r="DP7" s="187">
        <v>24060300</v>
      </c>
      <c r="DQ7" s="188"/>
      <c r="DR7" s="187">
        <v>40000000</v>
      </c>
      <c r="DS7" s="188"/>
      <c r="DT7" s="187">
        <v>41000000</v>
      </c>
      <c r="DU7" s="188"/>
      <c r="DV7" s="187">
        <v>41020000</v>
      </c>
      <c r="DW7" s="188"/>
      <c r="DX7" s="187">
        <v>41020100</v>
      </c>
      <c r="DY7" s="188"/>
      <c r="DZ7" s="187">
        <v>41030000</v>
      </c>
      <c r="EA7" s="188"/>
      <c r="EB7" s="187">
        <v>41033900</v>
      </c>
      <c r="EC7" s="188"/>
      <c r="ED7" s="187">
        <v>41034200</v>
      </c>
      <c r="EE7" s="188"/>
      <c r="EF7" s="187">
        <v>41040000</v>
      </c>
      <c r="EG7" s="188"/>
      <c r="EH7" s="187">
        <v>41040200</v>
      </c>
      <c r="EI7" s="188"/>
      <c r="EJ7" s="187">
        <v>41050000</v>
      </c>
      <c r="EK7" s="188"/>
      <c r="EL7" s="187">
        <v>41050100</v>
      </c>
      <c r="EM7" s="188"/>
      <c r="EN7" s="187">
        <v>41050200</v>
      </c>
      <c r="EO7" s="188"/>
      <c r="EP7" s="187">
        <v>41050300</v>
      </c>
      <c r="EQ7" s="188"/>
      <c r="ER7" s="187">
        <v>41050700</v>
      </c>
      <c r="ES7" s="188"/>
      <c r="ET7" s="187">
        <v>41051500</v>
      </c>
      <c r="EU7" s="188"/>
      <c r="EV7" s="187">
        <v>41052000</v>
      </c>
      <c r="EW7" s="188"/>
      <c r="EX7" s="187">
        <v>41053300</v>
      </c>
      <c r="EY7" s="188"/>
      <c r="EZ7" s="187">
        <v>41053900</v>
      </c>
      <c r="FA7" s="188"/>
      <c r="FB7" s="187" t="s">
        <v>53</v>
      </c>
      <c r="FC7" s="188"/>
      <c r="FD7" s="187" t="s">
        <v>54</v>
      </c>
      <c r="FE7" s="188"/>
      <c r="FF7" s="187"/>
      <c r="FG7" s="188"/>
      <c r="FH7" s="187"/>
      <c r="FI7" s="188"/>
      <c r="FJ7" s="187"/>
      <c r="FK7" s="188"/>
      <c r="FL7" s="187"/>
      <c r="FM7" s="188"/>
      <c r="FN7" s="187"/>
      <c r="FO7" s="188"/>
      <c r="FP7" s="187"/>
      <c r="FQ7" s="188"/>
      <c r="FR7" s="187"/>
      <c r="FS7" s="188"/>
      <c r="FT7" s="187"/>
      <c r="FU7" s="188"/>
      <c r="FV7" s="187"/>
      <c r="FW7" s="188"/>
      <c r="FX7" s="187"/>
      <c r="FY7" s="188"/>
      <c r="FZ7" s="131"/>
      <c r="GA7" s="131"/>
      <c r="GB7" s="187"/>
      <c r="GC7" s="188"/>
    </row>
    <row r="8" spans="1:185" ht="12.75">
      <c r="A8" s="129"/>
      <c r="B8" s="2" t="s">
        <v>55</v>
      </c>
      <c r="C8" s="2" t="s">
        <v>56</v>
      </c>
      <c r="D8" s="2" t="s">
        <v>55</v>
      </c>
      <c r="E8" s="2" t="s">
        <v>56</v>
      </c>
      <c r="F8" s="2" t="s">
        <v>55</v>
      </c>
      <c r="G8" s="2" t="s">
        <v>56</v>
      </c>
      <c r="H8" s="2" t="s">
        <v>55</v>
      </c>
      <c r="I8" s="2" t="s">
        <v>56</v>
      </c>
      <c r="J8" s="2" t="s">
        <v>55</v>
      </c>
      <c r="K8" s="2" t="s">
        <v>56</v>
      </c>
      <c r="L8" s="2" t="s">
        <v>55</v>
      </c>
      <c r="M8" s="2" t="s">
        <v>56</v>
      </c>
      <c r="N8" s="2" t="s">
        <v>55</v>
      </c>
      <c r="O8" s="2" t="s">
        <v>56</v>
      </c>
      <c r="P8" s="2" t="s">
        <v>55</v>
      </c>
      <c r="Q8" s="2" t="s">
        <v>56</v>
      </c>
      <c r="R8" s="2" t="s">
        <v>55</v>
      </c>
      <c r="S8" s="2" t="s">
        <v>56</v>
      </c>
      <c r="T8" s="2" t="s">
        <v>55</v>
      </c>
      <c r="U8" s="2" t="s">
        <v>56</v>
      </c>
      <c r="V8" s="2" t="s">
        <v>55</v>
      </c>
      <c r="W8" s="2" t="s">
        <v>56</v>
      </c>
      <c r="X8" s="2" t="s">
        <v>55</v>
      </c>
      <c r="Y8" s="2" t="s">
        <v>56</v>
      </c>
      <c r="Z8" s="2" t="s">
        <v>55</v>
      </c>
      <c r="AA8" s="2" t="s">
        <v>56</v>
      </c>
      <c r="AB8" s="2" t="s">
        <v>55</v>
      </c>
      <c r="AC8" s="2" t="s">
        <v>56</v>
      </c>
      <c r="AD8" s="2" t="s">
        <v>55</v>
      </c>
      <c r="AE8" s="2" t="s">
        <v>56</v>
      </c>
      <c r="AF8" s="2" t="s">
        <v>55</v>
      </c>
      <c r="AG8" s="2" t="s">
        <v>56</v>
      </c>
      <c r="AH8" s="2" t="s">
        <v>55</v>
      </c>
      <c r="AI8" s="2" t="s">
        <v>56</v>
      </c>
      <c r="AJ8" s="2" t="s">
        <v>55</v>
      </c>
      <c r="AK8" s="2" t="s">
        <v>56</v>
      </c>
      <c r="AL8" s="2" t="s">
        <v>55</v>
      </c>
      <c r="AM8" s="2" t="s">
        <v>56</v>
      </c>
      <c r="AN8" s="2" t="s">
        <v>55</v>
      </c>
      <c r="AO8" s="2" t="s">
        <v>56</v>
      </c>
      <c r="AP8" s="2" t="s">
        <v>55</v>
      </c>
      <c r="AQ8" s="2" t="s">
        <v>56</v>
      </c>
      <c r="AR8" s="2" t="s">
        <v>55</v>
      </c>
      <c r="AS8" s="2" t="s">
        <v>56</v>
      </c>
      <c r="AT8" s="2" t="s">
        <v>55</v>
      </c>
      <c r="AU8" s="2" t="s">
        <v>56</v>
      </c>
      <c r="AV8" s="2" t="s">
        <v>55</v>
      </c>
      <c r="AW8" s="2" t="s">
        <v>56</v>
      </c>
      <c r="AX8" s="2" t="s">
        <v>55</v>
      </c>
      <c r="AY8" s="2" t="s">
        <v>56</v>
      </c>
      <c r="AZ8" s="2" t="s">
        <v>55</v>
      </c>
      <c r="BA8" s="2" t="s">
        <v>56</v>
      </c>
      <c r="BB8" s="2" t="s">
        <v>55</v>
      </c>
      <c r="BC8" s="2" t="s">
        <v>56</v>
      </c>
      <c r="BD8" s="2" t="s">
        <v>55</v>
      </c>
      <c r="BE8" s="2" t="s">
        <v>56</v>
      </c>
      <c r="BF8" s="2" t="s">
        <v>55</v>
      </c>
      <c r="BG8" s="2" t="s">
        <v>56</v>
      </c>
      <c r="BH8" s="2" t="s">
        <v>55</v>
      </c>
      <c r="BI8" s="2" t="s">
        <v>56</v>
      </c>
      <c r="BJ8" s="2" t="s">
        <v>55</v>
      </c>
      <c r="BK8" s="2" t="s">
        <v>56</v>
      </c>
      <c r="BL8" s="2" t="s">
        <v>55</v>
      </c>
      <c r="BM8" s="2" t="s">
        <v>56</v>
      </c>
      <c r="BN8" s="2" t="s">
        <v>55</v>
      </c>
      <c r="BO8" s="2" t="s">
        <v>56</v>
      </c>
      <c r="BP8" s="2" t="s">
        <v>55</v>
      </c>
      <c r="BQ8" s="2" t="s">
        <v>56</v>
      </c>
      <c r="BR8" s="2" t="s">
        <v>55</v>
      </c>
      <c r="BS8" s="2" t="s">
        <v>56</v>
      </c>
      <c r="BT8" s="2" t="s">
        <v>55</v>
      </c>
      <c r="BU8" s="2" t="s">
        <v>56</v>
      </c>
      <c r="BV8" s="2" t="s">
        <v>55</v>
      </c>
      <c r="BW8" s="2" t="s">
        <v>56</v>
      </c>
      <c r="BX8" s="2" t="s">
        <v>55</v>
      </c>
      <c r="BY8" s="2" t="s">
        <v>56</v>
      </c>
      <c r="BZ8" s="2" t="s">
        <v>55</v>
      </c>
      <c r="CA8" s="2" t="s">
        <v>56</v>
      </c>
      <c r="CB8" s="2" t="s">
        <v>55</v>
      </c>
      <c r="CC8" s="2" t="s">
        <v>56</v>
      </c>
      <c r="CD8" s="2" t="s">
        <v>55</v>
      </c>
      <c r="CE8" s="2" t="s">
        <v>56</v>
      </c>
      <c r="CF8" s="2" t="s">
        <v>55</v>
      </c>
      <c r="CG8" s="2" t="s">
        <v>56</v>
      </c>
      <c r="CH8" s="2" t="s">
        <v>55</v>
      </c>
      <c r="CI8" s="2" t="s">
        <v>56</v>
      </c>
      <c r="CJ8" s="2" t="s">
        <v>55</v>
      </c>
      <c r="CK8" s="2" t="s">
        <v>56</v>
      </c>
      <c r="CL8" s="2" t="s">
        <v>55</v>
      </c>
      <c r="CM8" s="2" t="s">
        <v>56</v>
      </c>
      <c r="CN8" s="2" t="s">
        <v>55</v>
      </c>
      <c r="CO8" s="2" t="s">
        <v>56</v>
      </c>
      <c r="CP8" s="2" t="s">
        <v>55</v>
      </c>
      <c r="CQ8" s="2" t="s">
        <v>56</v>
      </c>
      <c r="CR8" s="2" t="s">
        <v>55</v>
      </c>
      <c r="CS8" s="2" t="s">
        <v>56</v>
      </c>
      <c r="CT8" s="2" t="s">
        <v>55</v>
      </c>
      <c r="CU8" s="2" t="s">
        <v>56</v>
      </c>
      <c r="CV8" s="2" t="s">
        <v>55</v>
      </c>
      <c r="CW8" s="2" t="s">
        <v>56</v>
      </c>
      <c r="CX8" s="2" t="s">
        <v>55</v>
      </c>
      <c r="CY8" s="2" t="s">
        <v>56</v>
      </c>
      <c r="CZ8" s="2" t="s">
        <v>55</v>
      </c>
      <c r="DA8" s="2" t="s">
        <v>56</v>
      </c>
      <c r="DB8" s="2" t="s">
        <v>55</v>
      </c>
      <c r="DC8" s="2" t="s">
        <v>56</v>
      </c>
      <c r="DD8" s="2" t="s">
        <v>55</v>
      </c>
      <c r="DE8" s="2" t="s">
        <v>56</v>
      </c>
      <c r="DF8" s="2" t="s">
        <v>55</v>
      </c>
      <c r="DG8" s="2" t="s">
        <v>56</v>
      </c>
      <c r="DH8" s="2" t="s">
        <v>55</v>
      </c>
      <c r="DI8" s="2" t="s">
        <v>56</v>
      </c>
      <c r="DJ8" s="2" t="s">
        <v>55</v>
      </c>
      <c r="DK8" s="2" t="s">
        <v>56</v>
      </c>
      <c r="DL8" s="2" t="s">
        <v>55</v>
      </c>
      <c r="DM8" s="2" t="s">
        <v>56</v>
      </c>
      <c r="DN8" s="2" t="s">
        <v>55</v>
      </c>
      <c r="DO8" s="2" t="s">
        <v>56</v>
      </c>
      <c r="DP8" s="2" t="s">
        <v>55</v>
      </c>
      <c r="DQ8" s="2" t="s">
        <v>56</v>
      </c>
      <c r="DR8" s="2" t="s">
        <v>55</v>
      </c>
      <c r="DS8" s="2" t="s">
        <v>56</v>
      </c>
      <c r="DT8" s="2" t="s">
        <v>55</v>
      </c>
      <c r="DU8" s="2" t="s">
        <v>56</v>
      </c>
      <c r="DV8" s="2" t="s">
        <v>55</v>
      </c>
      <c r="DW8" s="2" t="s">
        <v>56</v>
      </c>
      <c r="DX8" s="2" t="s">
        <v>55</v>
      </c>
      <c r="DY8" s="2" t="s">
        <v>56</v>
      </c>
      <c r="DZ8" s="2" t="s">
        <v>55</v>
      </c>
      <c r="EA8" s="2" t="s">
        <v>56</v>
      </c>
      <c r="EB8" s="2" t="s">
        <v>55</v>
      </c>
      <c r="EC8" s="2" t="s">
        <v>56</v>
      </c>
      <c r="ED8" s="2" t="s">
        <v>55</v>
      </c>
      <c r="EE8" s="2" t="s">
        <v>56</v>
      </c>
      <c r="EF8" s="2" t="s">
        <v>55</v>
      </c>
      <c r="EG8" s="2" t="s">
        <v>56</v>
      </c>
      <c r="EH8" s="2" t="s">
        <v>55</v>
      </c>
      <c r="EI8" s="2" t="s">
        <v>56</v>
      </c>
      <c r="EJ8" s="2" t="s">
        <v>55</v>
      </c>
      <c r="EK8" s="2" t="s">
        <v>56</v>
      </c>
      <c r="EL8" s="2" t="s">
        <v>55</v>
      </c>
      <c r="EM8" s="2" t="s">
        <v>56</v>
      </c>
      <c r="EN8" s="2" t="s">
        <v>55</v>
      </c>
      <c r="EO8" s="2" t="s">
        <v>56</v>
      </c>
      <c r="EP8" s="2" t="s">
        <v>55</v>
      </c>
      <c r="EQ8" s="2" t="s">
        <v>56</v>
      </c>
      <c r="ER8" s="2" t="s">
        <v>55</v>
      </c>
      <c r="ES8" s="2" t="s">
        <v>56</v>
      </c>
      <c r="ET8" s="2" t="s">
        <v>55</v>
      </c>
      <c r="EU8" s="2" t="s">
        <v>56</v>
      </c>
      <c r="EV8" s="2" t="s">
        <v>55</v>
      </c>
      <c r="EW8" s="2" t="s">
        <v>56</v>
      </c>
      <c r="EX8" s="2" t="s">
        <v>55</v>
      </c>
      <c r="EY8" s="2" t="s">
        <v>56</v>
      </c>
      <c r="EZ8" s="2" t="s">
        <v>55</v>
      </c>
      <c r="FA8" s="2" t="s">
        <v>56</v>
      </c>
      <c r="FB8" s="2" t="s">
        <v>55</v>
      </c>
      <c r="FC8" s="2" t="s">
        <v>56</v>
      </c>
      <c r="FD8" s="2" t="s">
        <v>55</v>
      </c>
      <c r="FE8" s="2" t="s">
        <v>56</v>
      </c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</row>
    <row r="9" spans="1:185" ht="12.75">
      <c r="A9" s="129" t="s">
        <v>57</v>
      </c>
      <c r="B9" s="129">
        <v>20747829</v>
      </c>
      <c r="C9" s="129">
        <v>18156487.79</v>
      </c>
      <c r="D9" s="129">
        <v>20747829</v>
      </c>
      <c r="E9" s="129">
        <v>18156487.79</v>
      </c>
      <c r="F9" s="129">
        <v>20721499</v>
      </c>
      <c r="G9" s="129">
        <v>18156487.79</v>
      </c>
      <c r="H9" s="129">
        <v>19048785</v>
      </c>
      <c r="I9" s="129">
        <v>17206712.54</v>
      </c>
      <c r="J9" s="129">
        <v>472700</v>
      </c>
      <c r="K9" s="129">
        <v>330249.95</v>
      </c>
      <c r="L9" s="129">
        <v>612500</v>
      </c>
      <c r="M9" s="129">
        <v>447474.48</v>
      </c>
      <c r="N9" s="129">
        <v>568890</v>
      </c>
      <c r="O9" s="129">
        <v>165141.31</v>
      </c>
      <c r="P9" s="129">
        <v>18624</v>
      </c>
      <c r="Q9" s="129">
        <v>6909.51</v>
      </c>
      <c r="R9" s="129">
        <v>26330</v>
      </c>
      <c r="S9" s="129"/>
      <c r="T9" s="129">
        <v>26330</v>
      </c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>
        <v>63600</v>
      </c>
      <c r="CC9" s="129">
        <v>80024.79</v>
      </c>
      <c r="CD9" s="129">
        <v>4000</v>
      </c>
      <c r="CE9" s="129"/>
      <c r="CF9" s="129">
        <v>4000</v>
      </c>
      <c r="CG9" s="129"/>
      <c r="CH9" s="129">
        <v>4000</v>
      </c>
      <c r="CI9" s="129"/>
      <c r="CJ9" s="129"/>
      <c r="CK9" s="129"/>
      <c r="CL9" s="129"/>
      <c r="CM9" s="129"/>
      <c r="CN9" s="129"/>
      <c r="CO9" s="129"/>
      <c r="CP9" s="129"/>
      <c r="CQ9" s="129"/>
      <c r="CR9" s="129">
        <v>36200</v>
      </c>
      <c r="CS9" s="129">
        <v>24320</v>
      </c>
      <c r="CT9" s="129">
        <v>34200</v>
      </c>
      <c r="CU9" s="129">
        <v>24320</v>
      </c>
      <c r="CV9" s="129">
        <v>16300</v>
      </c>
      <c r="CW9" s="129">
        <v>9850</v>
      </c>
      <c r="CX9" s="129"/>
      <c r="CY9" s="129"/>
      <c r="CZ9" s="129">
        <v>17900</v>
      </c>
      <c r="DA9" s="129">
        <v>14470</v>
      </c>
      <c r="DB9" s="129">
        <v>2000</v>
      </c>
      <c r="DC9" s="129"/>
      <c r="DD9" s="129">
        <v>2000</v>
      </c>
      <c r="DE9" s="129"/>
      <c r="DF9" s="129"/>
      <c r="DG9" s="129"/>
      <c r="DH9" s="129"/>
      <c r="DI9" s="129"/>
      <c r="DJ9" s="129"/>
      <c r="DK9" s="129"/>
      <c r="DL9" s="129">
        <v>23400</v>
      </c>
      <c r="DM9" s="129">
        <v>55704.79</v>
      </c>
      <c r="DN9" s="129">
        <v>23400</v>
      </c>
      <c r="DO9" s="129">
        <v>55704.79</v>
      </c>
      <c r="DP9" s="129">
        <v>23400</v>
      </c>
      <c r="DQ9" s="129">
        <v>55704.79</v>
      </c>
      <c r="DR9" s="129">
        <v>103999558</v>
      </c>
      <c r="DS9" s="129">
        <v>68742888.83</v>
      </c>
      <c r="DT9" s="129">
        <v>103999558</v>
      </c>
      <c r="DU9" s="129">
        <v>68742888.83</v>
      </c>
      <c r="DV9" s="129">
        <v>1573800</v>
      </c>
      <c r="DW9" s="129">
        <v>1049200</v>
      </c>
      <c r="DX9" s="129">
        <v>1573800</v>
      </c>
      <c r="DY9" s="129">
        <v>1049200</v>
      </c>
      <c r="DZ9" s="129">
        <v>30178400</v>
      </c>
      <c r="EA9" s="129">
        <v>22633750</v>
      </c>
      <c r="EB9" s="129">
        <v>18196400</v>
      </c>
      <c r="EC9" s="129">
        <v>13647300</v>
      </c>
      <c r="ED9" s="129">
        <v>11982000</v>
      </c>
      <c r="EE9" s="129">
        <v>8986450</v>
      </c>
      <c r="EF9" s="129">
        <v>4514680</v>
      </c>
      <c r="EG9" s="129">
        <v>4514680</v>
      </c>
      <c r="EH9" s="129">
        <v>4514680</v>
      </c>
      <c r="EI9" s="129">
        <v>4514680</v>
      </c>
      <c r="EJ9" s="129">
        <v>67732678</v>
      </c>
      <c r="EK9" s="129">
        <v>40545258.83</v>
      </c>
      <c r="EL9" s="129">
        <v>47421750</v>
      </c>
      <c r="EM9" s="129">
        <v>24404036.4</v>
      </c>
      <c r="EN9" s="129">
        <v>427922</v>
      </c>
      <c r="EO9" s="129">
        <v>427845.15</v>
      </c>
      <c r="EP9" s="129">
        <v>16491004</v>
      </c>
      <c r="EQ9" s="129">
        <v>12845622.75</v>
      </c>
      <c r="ER9" s="129">
        <v>412363</v>
      </c>
      <c r="ES9" s="129">
        <v>391565.53</v>
      </c>
      <c r="ET9" s="129">
        <v>2445738</v>
      </c>
      <c r="EU9" s="129">
        <v>1942288</v>
      </c>
      <c r="EV9" s="129">
        <v>337858</v>
      </c>
      <c r="EW9" s="129">
        <v>337858</v>
      </c>
      <c r="EX9" s="129">
        <v>0</v>
      </c>
      <c r="EY9" s="129"/>
      <c r="EZ9" s="129">
        <v>196043</v>
      </c>
      <c r="FA9" s="129">
        <v>196043</v>
      </c>
      <c r="FB9" s="129">
        <v>20811429</v>
      </c>
      <c r="FC9" s="129">
        <v>18236512.58</v>
      </c>
      <c r="FD9" s="129">
        <v>124810987</v>
      </c>
      <c r="FE9" s="129">
        <v>86979401.41</v>
      </c>
      <c r="FF9" s="141">
        <f>FE9/FD9*100</f>
        <v>69.68889798940538</v>
      </c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</row>
    <row r="10" spans="1:185" ht="12.75">
      <c r="A10" s="129" t="s">
        <v>63</v>
      </c>
      <c r="B10" s="129">
        <v>3437700</v>
      </c>
      <c r="C10" s="129">
        <v>2735669.14</v>
      </c>
      <c r="D10" s="129">
        <v>10000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>
        <v>10000</v>
      </c>
      <c r="S10" s="129"/>
      <c r="T10" s="129">
        <v>10000</v>
      </c>
      <c r="U10" s="129"/>
      <c r="V10" s="129">
        <v>60000</v>
      </c>
      <c r="W10" s="129"/>
      <c r="X10" s="129">
        <v>60000</v>
      </c>
      <c r="Y10" s="129"/>
      <c r="Z10" s="129">
        <v>60000</v>
      </c>
      <c r="AA10" s="129"/>
      <c r="AB10" s="129">
        <v>350000</v>
      </c>
      <c r="AC10" s="129">
        <v>302585.66</v>
      </c>
      <c r="AD10" s="129">
        <v>0</v>
      </c>
      <c r="AE10" s="129"/>
      <c r="AF10" s="129">
        <v>0</v>
      </c>
      <c r="AG10" s="129"/>
      <c r="AH10" s="129">
        <v>0</v>
      </c>
      <c r="AI10" s="129"/>
      <c r="AJ10" s="129">
        <v>0</v>
      </c>
      <c r="AK10" s="129"/>
      <c r="AL10" s="129">
        <v>350000</v>
      </c>
      <c r="AM10" s="129">
        <v>302585.66</v>
      </c>
      <c r="AN10" s="129">
        <v>3017700</v>
      </c>
      <c r="AO10" s="129">
        <v>2433083.48</v>
      </c>
      <c r="AP10" s="129">
        <v>1239000</v>
      </c>
      <c r="AQ10" s="129">
        <v>898775.06</v>
      </c>
      <c r="AR10" s="129">
        <v>0</v>
      </c>
      <c r="AS10" s="129">
        <v>766.4</v>
      </c>
      <c r="AT10" s="129">
        <v>55800</v>
      </c>
      <c r="AU10" s="129">
        <v>10185.05</v>
      </c>
      <c r="AV10" s="129">
        <v>43200</v>
      </c>
      <c r="AW10" s="129">
        <v>20467.79</v>
      </c>
      <c r="AX10" s="129">
        <v>100000</v>
      </c>
      <c r="AY10" s="129">
        <v>173190.2</v>
      </c>
      <c r="AZ10" s="129">
        <v>200000</v>
      </c>
      <c r="BA10" s="129">
        <v>250999.12</v>
      </c>
      <c r="BB10" s="129">
        <v>689000</v>
      </c>
      <c r="BC10" s="129">
        <v>367459.65</v>
      </c>
      <c r="BD10" s="129">
        <v>60000</v>
      </c>
      <c r="BE10" s="129">
        <v>19249.15</v>
      </c>
      <c r="BF10" s="129">
        <v>81000</v>
      </c>
      <c r="BG10" s="129">
        <v>48529.9</v>
      </c>
      <c r="BH10" s="129">
        <v>10000</v>
      </c>
      <c r="BI10" s="129">
        <v>-4572.2</v>
      </c>
      <c r="BJ10" s="129">
        <v>0</v>
      </c>
      <c r="BK10" s="129">
        <v>12500</v>
      </c>
      <c r="BL10" s="129"/>
      <c r="BM10" s="129"/>
      <c r="BN10" s="129"/>
      <c r="BO10" s="129"/>
      <c r="BP10" s="129"/>
      <c r="BQ10" s="129"/>
      <c r="BR10" s="129"/>
      <c r="BS10" s="129"/>
      <c r="BT10" s="129">
        <v>1778700</v>
      </c>
      <c r="BU10" s="129">
        <v>1534308.42</v>
      </c>
      <c r="BV10" s="129">
        <v>377600</v>
      </c>
      <c r="BW10" s="129">
        <v>244325.69</v>
      </c>
      <c r="BX10" s="129">
        <v>1347100</v>
      </c>
      <c r="BY10" s="129">
        <v>1264890.91</v>
      </c>
      <c r="BZ10" s="129">
        <v>54000</v>
      </c>
      <c r="CA10" s="129">
        <v>25091.82</v>
      </c>
      <c r="CB10" s="129">
        <v>67527</v>
      </c>
      <c r="CC10" s="129">
        <v>146990.13</v>
      </c>
      <c r="CD10" s="129">
        <v>0</v>
      </c>
      <c r="CE10" s="129">
        <v>3434</v>
      </c>
      <c r="CF10" s="129"/>
      <c r="CG10" s="129"/>
      <c r="CH10" s="129"/>
      <c r="CI10" s="129"/>
      <c r="CJ10" s="129">
        <v>0</v>
      </c>
      <c r="CK10" s="129">
        <v>3434</v>
      </c>
      <c r="CL10" s="129"/>
      <c r="CM10" s="129"/>
      <c r="CN10" s="129">
        <v>0</v>
      </c>
      <c r="CO10" s="129">
        <v>3434</v>
      </c>
      <c r="CP10" s="129"/>
      <c r="CQ10" s="129"/>
      <c r="CR10" s="129">
        <v>67527</v>
      </c>
      <c r="CS10" s="129">
        <v>133790.14</v>
      </c>
      <c r="CT10" s="129">
        <v>64000</v>
      </c>
      <c r="CU10" s="129">
        <v>122567.94</v>
      </c>
      <c r="CV10" s="129"/>
      <c r="CW10" s="129"/>
      <c r="CX10" s="129">
        <v>64000</v>
      </c>
      <c r="CY10" s="129">
        <v>122567.94</v>
      </c>
      <c r="CZ10" s="129"/>
      <c r="DA10" s="129"/>
      <c r="DB10" s="129">
        <v>1527</v>
      </c>
      <c r="DC10" s="129">
        <v>6144.62</v>
      </c>
      <c r="DD10" s="129">
        <v>1527</v>
      </c>
      <c r="DE10" s="129">
        <v>6144.62</v>
      </c>
      <c r="DF10" s="129">
        <v>2000</v>
      </c>
      <c r="DG10" s="129">
        <v>5077.58</v>
      </c>
      <c r="DH10" s="129">
        <v>1500</v>
      </c>
      <c r="DI10" s="129">
        <v>3853.58</v>
      </c>
      <c r="DJ10" s="129">
        <v>500</v>
      </c>
      <c r="DK10" s="129">
        <v>1224</v>
      </c>
      <c r="DL10" s="129"/>
      <c r="DM10" s="129">
        <v>9765.99</v>
      </c>
      <c r="DN10" s="129"/>
      <c r="DO10" s="129">
        <v>9765.99</v>
      </c>
      <c r="DP10" s="129"/>
      <c r="DQ10" s="129">
        <v>9765.99</v>
      </c>
      <c r="DR10" s="129">
        <v>3112458</v>
      </c>
      <c r="DS10" s="129">
        <v>3112458</v>
      </c>
      <c r="DT10" s="129">
        <v>3112458</v>
      </c>
      <c r="DU10" s="129">
        <v>3112458</v>
      </c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>
        <v>3112458</v>
      </c>
      <c r="EK10" s="129">
        <v>3112458</v>
      </c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>
        <v>0</v>
      </c>
      <c r="EY10" s="129"/>
      <c r="EZ10" s="129">
        <v>3112458</v>
      </c>
      <c r="FA10" s="129">
        <v>3112458</v>
      </c>
      <c r="FB10" s="129">
        <v>3505227</v>
      </c>
      <c r="FC10" s="129">
        <v>2882659.27</v>
      </c>
      <c r="FD10" s="129">
        <v>6617685</v>
      </c>
      <c r="FE10" s="129">
        <v>5995117.27</v>
      </c>
      <c r="FF10" s="141">
        <f aca="true" t="shared" si="0" ref="FF10:FF25">FE10/FD10*100</f>
        <v>90.59236379489202</v>
      </c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</row>
    <row r="11" spans="1:185" ht="12.75">
      <c r="A11" s="129" t="s">
        <v>64</v>
      </c>
      <c r="B11" s="129">
        <v>899037</v>
      </c>
      <c r="C11" s="129">
        <v>637069.72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>
        <v>282575</v>
      </c>
      <c r="AC11" s="129">
        <v>30351.85</v>
      </c>
      <c r="AD11" s="129">
        <v>46975</v>
      </c>
      <c r="AE11" s="129"/>
      <c r="AF11" s="129">
        <v>46975</v>
      </c>
      <c r="AG11" s="129"/>
      <c r="AH11" s="129">
        <v>179400</v>
      </c>
      <c r="AI11" s="129"/>
      <c r="AJ11" s="129">
        <v>179400</v>
      </c>
      <c r="AK11" s="129"/>
      <c r="AL11" s="129">
        <v>56200</v>
      </c>
      <c r="AM11" s="129">
        <v>30351.85</v>
      </c>
      <c r="AN11" s="129">
        <v>616462</v>
      </c>
      <c r="AO11" s="129">
        <v>606717.87</v>
      </c>
      <c r="AP11" s="129">
        <v>119462</v>
      </c>
      <c r="AQ11" s="129">
        <v>72636.2</v>
      </c>
      <c r="AR11" s="129">
        <v>352</v>
      </c>
      <c r="AS11" s="129">
        <v>196.6</v>
      </c>
      <c r="AT11" s="129">
        <v>0</v>
      </c>
      <c r="AU11" s="129">
        <v>-554.98</v>
      </c>
      <c r="AV11" s="129">
        <v>0</v>
      </c>
      <c r="AW11" s="129">
        <v>11440.85</v>
      </c>
      <c r="AX11" s="129">
        <v>850</v>
      </c>
      <c r="AY11" s="129">
        <v>1051.2</v>
      </c>
      <c r="AZ11" s="129">
        <v>39000</v>
      </c>
      <c r="BA11" s="129">
        <v>29410.36</v>
      </c>
      <c r="BB11" s="129">
        <v>12000</v>
      </c>
      <c r="BC11" s="129">
        <v>12309.13</v>
      </c>
      <c r="BD11" s="129">
        <v>7260</v>
      </c>
      <c r="BE11" s="129">
        <v>1500.27</v>
      </c>
      <c r="BF11" s="129">
        <v>60000</v>
      </c>
      <c r="BG11" s="129">
        <v>17282.77</v>
      </c>
      <c r="BH11" s="129">
        <v>0</v>
      </c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>
        <v>497000</v>
      </c>
      <c r="BU11" s="129">
        <v>534081.67</v>
      </c>
      <c r="BV11" s="129">
        <v>12726</v>
      </c>
      <c r="BW11" s="129">
        <v>33296.61</v>
      </c>
      <c r="BX11" s="129">
        <v>406274</v>
      </c>
      <c r="BY11" s="129">
        <v>391721.62</v>
      </c>
      <c r="BZ11" s="129">
        <v>78000</v>
      </c>
      <c r="CA11" s="129">
        <v>109063.44</v>
      </c>
      <c r="CB11" s="129">
        <v>20416</v>
      </c>
      <c r="CC11" s="129">
        <v>17284.7</v>
      </c>
      <c r="CD11" s="129">
        <v>2056</v>
      </c>
      <c r="CE11" s="129"/>
      <c r="CF11" s="129"/>
      <c r="CG11" s="129"/>
      <c r="CH11" s="129"/>
      <c r="CI11" s="129"/>
      <c r="CJ11" s="129">
        <v>2056</v>
      </c>
      <c r="CK11" s="129"/>
      <c r="CL11" s="129"/>
      <c r="CM11" s="129"/>
      <c r="CN11" s="129">
        <v>924</v>
      </c>
      <c r="CO11" s="129"/>
      <c r="CP11" s="129">
        <v>1132</v>
      </c>
      <c r="CQ11" s="129"/>
      <c r="CR11" s="129">
        <v>18360</v>
      </c>
      <c r="CS11" s="129">
        <v>16514.23</v>
      </c>
      <c r="CT11" s="129">
        <v>15982</v>
      </c>
      <c r="CU11" s="129">
        <v>14569.13</v>
      </c>
      <c r="CV11" s="129"/>
      <c r="CW11" s="129"/>
      <c r="CX11" s="129">
        <v>1070</v>
      </c>
      <c r="CY11" s="129">
        <v>479.13</v>
      </c>
      <c r="CZ11" s="129">
        <v>14912</v>
      </c>
      <c r="DA11" s="129">
        <v>14090</v>
      </c>
      <c r="DB11" s="129">
        <v>2378</v>
      </c>
      <c r="DC11" s="129">
        <v>1838</v>
      </c>
      <c r="DD11" s="129">
        <v>2378</v>
      </c>
      <c r="DE11" s="129">
        <v>1838</v>
      </c>
      <c r="DF11" s="129"/>
      <c r="DG11" s="129">
        <v>107.1</v>
      </c>
      <c r="DH11" s="129"/>
      <c r="DI11" s="129">
        <v>73.1</v>
      </c>
      <c r="DJ11" s="129"/>
      <c r="DK11" s="129">
        <v>34</v>
      </c>
      <c r="DL11" s="129"/>
      <c r="DM11" s="129">
        <v>770.47</v>
      </c>
      <c r="DN11" s="129"/>
      <c r="DO11" s="129">
        <v>770.47</v>
      </c>
      <c r="DP11" s="129"/>
      <c r="DQ11" s="129">
        <v>770.47</v>
      </c>
      <c r="DR11" s="129">
        <v>787507</v>
      </c>
      <c r="DS11" s="129">
        <v>787507</v>
      </c>
      <c r="DT11" s="129">
        <v>787507</v>
      </c>
      <c r="DU11" s="129">
        <v>787507</v>
      </c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>
        <v>787507</v>
      </c>
      <c r="EK11" s="129">
        <v>787507</v>
      </c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>
        <v>787507</v>
      </c>
      <c r="FA11" s="129">
        <v>787507</v>
      </c>
      <c r="FB11" s="129">
        <v>919453</v>
      </c>
      <c r="FC11" s="129">
        <v>654354.42</v>
      </c>
      <c r="FD11" s="129">
        <v>1706960</v>
      </c>
      <c r="FE11" s="129">
        <v>1441861.42</v>
      </c>
      <c r="FF11" s="141">
        <f t="shared" si="0"/>
        <v>84.46954937432628</v>
      </c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</row>
    <row r="12" spans="1:185" ht="12.75">
      <c r="A12" s="129" t="s">
        <v>65</v>
      </c>
      <c r="B12" s="129">
        <v>1010966</v>
      </c>
      <c r="C12" s="129">
        <v>958029.5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>
        <v>675200</v>
      </c>
      <c r="AC12" s="129">
        <v>682221.29</v>
      </c>
      <c r="AD12" s="129">
        <v>1900</v>
      </c>
      <c r="AE12" s="129"/>
      <c r="AF12" s="129">
        <v>1900</v>
      </c>
      <c r="AG12" s="129"/>
      <c r="AH12" s="129">
        <v>6700</v>
      </c>
      <c r="AI12" s="129"/>
      <c r="AJ12" s="129">
        <v>6700</v>
      </c>
      <c r="AK12" s="129"/>
      <c r="AL12" s="129">
        <v>666600</v>
      </c>
      <c r="AM12" s="129">
        <v>682221.29</v>
      </c>
      <c r="AN12" s="129">
        <v>335766</v>
      </c>
      <c r="AO12" s="129">
        <v>275808.21</v>
      </c>
      <c r="AP12" s="129">
        <v>99100</v>
      </c>
      <c r="AQ12" s="129">
        <v>68052.3</v>
      </c>
      <c r="AR12" s="129"/>
      <c r="AS12" s="129"/>
      <c r="AT12" s="129">
        <v>0</v>
      </c>
      <c r="AU12" s="129">
        <v>752.5</v>
      </c>
      <c r="AV12" s="129">
        <v>0</v>
      </c>
      <c r="AW12" s="129">
        <v>17255.23</v>
      </c>
      <c r="AX12" s="129">
        <v>17500</v>
      </c>
      <c r="AY12" s="129">
        <v>1471.36</v>
      </c>
      <c r="AZ12" s="129">
        <v>36600</v>
      </c>
      <c r="BA12" s="129">
        <v>16771.82</v>
      </c>
      <c r="BB12" s="129">
        <v>31600</v>
      </c>
      <c r="BC12" s="129">
        <v>13412.96</v>
      </c>
      <c r="BD12" s="129">
        <v>3000</v>
      </c>
      <c r="BE12" s="129">
        <v>1945</v>
      </c>
      <c r="BF12" s="129">
        <v>10400</v>
      </c>
      <c r="BG12" s="129">
        <v>3943.43</v>
      </c>
      <c r="BH12" s="129"/>
      <c r="BI12" s="129"/>
      <c r="BJ12" s="129"/>
      <c r="BK12" s="129">
        <v>12500</v>
      </c>
      <c r="BL12" s="129"/>
      <c r="BM12" s="129"/>
      <c r="BN12" s="129"/>
      <c r="BO12" s="129"/>
      <c r="BP12" s="129"/>
      <c r="BQ12" s="129"/>
      <c r="BR12" s="129"/>
      <c r="BS12" s="129"/>
      <c r="BT12" s="129">
        <v>236666</v>
      </c>
      <c r="BU12" s="129">
        <v>207755.91</v>
      </c>
      <c r="BV12" s="129">
        <v>32500</v>
      </c>
      <c r="BW12" s="129">
        <v>2561</v>
      </c>
      <c r="BX12" s="129">
        <v>137500</v>
      </c>
      <c r="BY12" s="129">
        <v>146233.35</v>
      </c>
      <c r="BZ12" s="129">
        <v>66666</v>
      </c>
      <c r="CA12" s="129">
        <v>58961.56</v>
      </c>
      <c r="CB12" s="129">
        <v>4020</v>
      </c>
      <c r="CC12" s="129">
        <v>8801.19</v>
      </c>
      <c r="CD12" s="129">
        <v>3200</v>
      </c>
      <c r="CE12" s="129">
        <v>340</v>
      </c>
      <c r="CF12" s="129"/>
      <c r="CG12" s="129"/>
      <c r="CH12" s="129"/>
      <c r="CI12" s="129"/>
      <c r="CJ12" s="129">
        <v>3200</v>
      </c>
      <c r="CK12" s="129">
        <v>340</v>
      </c>
      <c r="CL12" s="129"/>
      <c r="CM12" s="129"/>
      <c r="CN12" s="129">
        <v>3200</v>
      </c>
      <c r="CO12" s="129">
        <v>340</v>
      </c>
      <c r="CP12" s="129"/>
      <c r="CQ12" s="129"/>
      <c r="CR12" s="129">
        <v>820</v>
      </c>
      <c r="CS12" s="129">
        <v>3478.53</v>
      </c>
      <c r="CT12" s="129"/>
      <c r="CU12" s="129"/>
      <c r="CV12" s="129"/>
      <c r="CW12" s="129"/>
      <c r="CX12" s="129"/>
      <c r="CY12" s="129"/>
      <c r="CZ12" s="129"/>
      <c r="DA12" s="129"/>
      <c r="DB12" s="129"/>
      <c r="DC12" s="129">
        <v>2487.89</v>
      </c>
      <c r="DD12" s="129"/>
      <c r="DE12" s="129">
        <v>2487.89</v>
      </c>
      <c r="DF12" s="129">
        <v>820</v>
      </c>
      <c r="DG12" s="129">
        <v>990.64</v>
      </c>
      <c r="DH12" s="129"/>
      <c r="DI12" s="129">
        <v>446.42</v>
      </c>
      <c r="DJ12" s="129">
        <v>820</v>
      </c>
      <c r="DK12" s="129">
        <v>544.22</v>
      </c>
      <c r="DL12" s="129"/>
      <c r="DM12" s="129">
        <v>4982.66</v>
      </c>
      <c r="DN12" s="129"/>
      <c r="DO12" s="129">
        <v>4982.66</v>
      </c>
      <c r="DP12" s="129"/>
      <c r="DQ12" s="129">
        <v>4982.66</v>
      </c>
      <c r="DR12" s="129">
        <v>652690</v>
      </c>
      <c r="DS12" s="129">
        <v>652690</v>
      </c>
      <c r="DT12" s="129">
        <v>652690</v>
      </c>
      <c r="DU12" s="129">
        <v>652690</v>
      </c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>
        <v>652690</v>
      </c>
      <c r="EK12" s="129">
        <v>652690</v>
      </c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>
        <v>652690</v>
      </c>
      <c r="FA12" s="129">
        <v>652690</v>
      </c>
      <c r="FB12" s="129">
        <v>1014986</v>
      </c>
      <c r="FC12" s="129">
        <v>966830.69</v>
      </c>
      <c r="FD12" s="129">
        <v>1667676</v>
      </c>
      <c r="FE12" s="129">
        <v>1619520.69</v>
      </c>
      <c r="FF12" s="141">
        <f t="shared" si="0"/>
        <v>97.11243011232398</v>
      </c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</row>
    <row r="13" spans="1:185" ht="12.75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41" t="e">
        <f t="shared" si="0"/>
        <v>#DIV/0!</v>
      </c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</row>
    <row r="14" spans="1:185" ht="12.75">
      <c r="A14" s="129" t="s">
        <v>66</v>
      </c>
      <c r="B14" s="129">
        <v>1096540</v>
      </c>
      <c r="C14" s="129">
        <v>712726.3</v>
      </c>
      <c r="D14" s="129">
        <v>0</v>
      </c>
      <c r="E14" s="129">
        <v>200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>
        <v>0</v>
      </c>
      <c r="S14" s="129">
        <v>200</v>
      </c>
      <c r="T14" s="129">
        <v>0</v>
      </c>
      <c r="U14" s="129">
        <v>200</v>
      </c>
      <c r="V14" s="129">
        <v>2000</v>
      </c>
      <c r="W14" s="129"/>
      <c r="X14" s="129">
        <v>2000</v>
      </c>
      <c r="Y14" s="129"/>
      <c r="Z14" s="129">
        <v>2000</v>
      </c>
      <c r="AA14" s="129"/>
      <c r="AB14" s="129">
        <v>172500</v>
      </c>
      <c r="AC14" s="129">
        <v>54680.85</v>
      </c>
      <c r="AD14" s="129">
        <v>12700</v>
      </c>
      <c r="AE14" s="129"/>
      <c r="AF14" s="129">
        <v>12700</v>
      </c>
      <c r="AG14" s="129"/>
      <c r="AH14" s="129">
        <v>93200</v>
      </c>
      <c r="AI14" s="129"/>
      <c r="AJ14" s="129">
        <v>93200</v>
      </c>
      <c r="AK14" s="129"/>
      <c r="AL14" s="129">
        <v>66600</v>
      </c>
      <c r="AM14" s="129">
        <v>54680.85</v>
      </c>
      <c r="AN14" s="129">
        <v>922040</v>
      </c>
      <c r="AO14" s="129">
        <v>657845.45</v>
      </c>
      <c r="AP14" s="129">
        <v>386380</v>
      </c>
      <c r="AQ14" s="129">
        <v>250823.73</v>
      </c>
      <c r="AR14" s="129">
        <v>600</v>
      </c>
      <c r="AS14" s="129">
        <v>360.8</v>
      </c>
      <c r="AT14" s="129">
        <v>0</v>
      </c>
      <c r="AU14" s="129">
        <v>1693.29</v>
      </c>
      <c r="AV14" s="129">
        <v>0</v>
      </c>
      <c r="AW14" s="129">
        <v>23349.89</v>
      </c>
      <c r="AX14" s="129">
        <v>45400</v>
      </c>
      <c r="AY14" s="129">
        <v>35390.72</v>
      </c>
      <c r="AZ14" s="129">
        <v>159000</v>
      </c>
      <c r="BA14" s="129">
        <v>99739.38</v>
      </c>
      <c r="BB14" s="129">
        <v>134820</v>
      </c>
      <c r="BC14" s="129">
        <v>79086.38</v>
      </c>
      <c r="BD14" s="129">
        <v>9400</v>
      </c>
      <c r="BE14" s="129">
        <v>5555.55</v>
      </c>
      <c r="BF14" s="129">
        <v>37160</v>
      </c>
      <c r="BG14" s="129">
        <v>5647.72</v>
      </c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>
        <v>535660</v>
      </c>
      <c r="BU14" s="129">
        <v>407021.72</v>
      </c>
      <c r="BV14" s="129">
        <v>30660</v>
      </c>
      <c r="BW14" s="129">
        <v>37318.4</v>
      </c>
      <c r="BX14" s="129">
        <v>470000</v>
      </c>
      <c r="BY14" s="129">
        <v>364592.51</v>
      </c>
      <c r="BZ14" s="129">
        <v>35000</v>
      </c>
      <c r="CA14" s="129">
        <v>5110.81</v>
      </c>
      <c r="CB14" s="129">
        <v>11010</v>
      </c>
      <c r="CC14" s="129">
        <v>6776.23</v>
      </c>
      <c r="CD14" s="129">
        <v>1435</v>
      </c>
      <c r="CE14" s="129">
        <v>340</v>
      </c>
      <c r="CF14" s="129"/>
      <c r="CG14" s="129"/>
      <c r="CH14" s="129"/>
      <c r="CI14" s="129"/>
      <c r="CJ14" s="129">
        <v>1435</v>
      </c>
      <c r="CK14" s="129">
        <v>340</v>
      </c>
      <c r="CL14" s="129"/>
      <c r="CM14" s="129"/>
      <c r="CN14" s="129">
        <v>1435</v>
      </c>
      <c r="CO14" s="129">
        <v>340</v>
      </c>
      <c r="CP14" s="129"/>
      <c r="CQ14" s="129"/>
      <c r="CR14" s="129">
        <v>9575</v>
      </c>
      <c r="CS14" s="129">
        <v>5020.65</v>
      </c>
      <c r="CT14" s="129">
        <v>7750</v>
      </c>
      <c r="CU14" s="129">
        <v>3269.12</v>
      </c>
      <c r="CV14" s="129"/>
      <c r="CW14" s="129"/>
      <c r="CX14" s="129">
        <v>1750</v>
      </c>
      <c r="CY14" s="129">
        <v>533.12</v>
      </c>
      <c r="CZ14" s="129">
        <v>6000</v>
      </c>
      <c r="DA14" s="129">
        <v>2736</v>
      </c>
      <c r="DB14" s="129">
        <v>1630</v>
      </c>
      <c r="DC14" s="129">
        <v>1604.48</v>
      </c>
      <c r="DD14" s="129">
        <v>1630</v>
      </c>
      <c r="DE14" s="129">
        <v>1604.48</v>
      </c>
      <c r="DF14" s="129">
        <v>195</v>
      </c>
      <c r="DG14" s="129">
        <v>147.05</v>
      </c>
      <c r="DH14" s="129">
        <v>90</v>
      </c>
      <c r="DI14" s="129">
        <v>138.55</v>
      </c>
      <c r="DJ14" s="129">
        <v>105</v>
      </c>
      <c r="DK14" s="129">
        <v>8.5</v>
      </c>
      <c r="DL14" s="129"/>
      <c r="DM14" s="129">
        <v>1415.58</v>
      </c>
      <c r="DN14" s="129"/>
      <c r="DO14" s="129">
        <v>1415.58</v>
      </c>
      <c r="DP14" s="129"/>
      <c r="DQ14" s="129">
        <v>1415.58</v>
      </c>
      <c r="DR14" s="129">
        <v>1159369</v>
      </c>
      <c r="DS14" s="129">
        <v>1159369</v>
      </c>
      <c r="DT14" s="129">
        <v>1159369</v>
      </c>
      <c r="DU14" s="129">
        <v>1159369</v>
      </c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>
        <v>1159369</v>
      </c>
      <c r="EK14" s="129">
        <v>1159369</v>
      </c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>
        <v>1159369</v>
      </c>
      <c r="FA14" s="129">
        <v>1159369</v>
      </c>
      <c r="FB14" s="129">
        <v>1107550</v>
      </c>
      <c r="FC14" s="129">
        <v>719502.53</v>
      </c>
      <c r="FD14" s="129">
        <v>2266919</v>
      </c>
      <c r="FE14" s="129">
        <v>1878871.53</v>
      </c>
      <c r="FF14" s="141">
        <f t="shared" si="0"/>
        <v>82.88216429435722</v>
      </c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</row>
    <row r="15" spans="1:185" ht="12.75">
      <c r="A15" s="129" t="s">
        <v>67</v>
      </c>
      <c r="B15" s="129">
        <v>151697</v>
      </c>
      <c r="C15" s="129">
        <v>160566.41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>
        <v>3500</v>
      </c>
      <c r="AC15" s="129">
        <v>3688</v>
      </c>
      <c r="AD15" s="129"/>
      <c r="AE15" s="129"/>
      <c r="AF15" s="129"/>
      <c r="AG15" s="129"/>
      <c r="AH15" s="129"/>
      <c r="AI15" s="129"/>
      <c r="AJ15" s="129"/>
      <c r="AK15" s="129"/>
      <c r="AL15" s="129">
        <v>3500</v>
      </c>
      <c r="AM15" s="129">
        <v>3688</v>
      </c>
      <c r="AN15" s="129">
        <v>148197</v>
      </c>
      <c r="AO15" s="129">
        <v>156878.41</v>
      </c>
      <c r="AP15" s="129">
        <v>49044</v>
      </c>
      <c r="AQ15" s="129">
        <v>13194.1</v>
      </c>
      <c r="AR15" s="129"/>
      <c r="AS15" s="129"/>
      <c r="AT15" s="129"/>
      <c r="AU15" s="129"/>
      <c r="AV15" s="129">
        <v>0</v>
      </c>
      <c r="AW15" s="129">
        <v>941.17</v>
      </c>
      <c r="AX15" s="129">
        <v>2100</v>
      </c>
      <c r="AY15" s="129">
        <v>1350</v>
      </c>
      <c r="AZ15" s="129">
        <v>13800</v>
      </c>
      <c r="BA15" s="129">
        <v>6497.15</v>
      </c>
      <c r="BB15" s="129">
        <v>8100</v>
      </c>
      <c r="BC15" s="129">
        <v>2565.78</v>
      </c>
      <c r="BD15" s="129">
        <v>16644</v>
      </c>
      <c r="BE15" s="129">
        <v>1628</v>
      </c>
      <c r="BF15" s="129">
        <v>8400</v>
      </c>
      <c r="BG15" s="129">
        <v>212</v>
      </c>
      <c r="BH15" s="129">
        <v>0</v>
      </c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>
        <v>99153</v>
      </c>
      <c r="BU15" s="129">
        <v>143684.31</v>
      </c>
      <c r="BV15" s="129"/>
      <c r="BW15" s="129">
        <v>31000</v>
      </c>
      <c r="BX15" s="129">
        <v>78053</v>
      </c>
      <c r="BY15" s="129">
        <v>85318.31</v>
      </c>
      <c r="BZ15" s="129">
        <v>21100</v>
      </c>
      <c r="CA15" s="129">
        <v>27366</v>
      </c>
      <c r="CB15" s="129">
        <v>1080</v>
      </c>
      <c r="CC15" s="129">
        <v>444.28</v>
      </c>
      <c r="CD15" s="129"/>
      <c r="CE15" s="129">
        <v>51</v>
      </c>
      <c r="CF15" s="129"/>
      <c r="CG15" s="129"/>
      <c r="CH15" s="129"/>
      <c r="CI15" s="129"/>
      <c r="CJ15" s="129"/>
      <c r="CK15" s="129">
        <v>51</v>
      </c>
      <c r="CL15" s="129"/>
      <c r="CM15" s="129"/>
      <c r="CN15" s="129"/>
      <c r="CO15" s="129">
        <v>51</v>
      </c>
      <c r="CP15" s="129"/>
      <c r="CQ15" s="129"/>
      <c r="CR15" s="129">
        <v>1080</v>
      </c>
      <c r="CS15" s="129">
        <v>393.28</v>
      </c>
      <c r="CT15" s="129">
        <v>500</v>
      </c>
      <c r="CU15" s="129">
        <v>177.15</v>
      </c>
      <c r="CV15" s="129"/>
      <c r="CW15" s="129"/>
      <c r="CX15" s="129">
        <v>500</v>
      </c>
      <c r="CY15" s="129">
        <v>177.15</v>
      </c>
      <c r="CZ15" s="129"/>
      <c r="DA15" s="129"/>
      <c r="DB15" s="129">
        <v>580</v>
      </c>
      <c r="DC15" s="129">
        <v>182.13</v>
      </c>
      <c r="DD15" s="129">
        <v>580</v>
      </c>
      <c r="DE15" s="129">
        <v>182.13</v>
      </c>
      <c r="DF15" s="129"/>
      <c r="DG15" s="129">
        <v>34</v>
      </c>
      <c r="DH15" s="129"/>
      <c r="DI15" s="129">
        <v>34</v>
      </c>
      <c r="DJ15" s="129"/>
      <c r="DK15" s="129"/>
      <c r="DL15" s="129"/>
      <c r="DM15" s="129"/>
      <c r="DN15" s="129"/>
      <c r="DO15" s="129"/>
      <c r="DP15" s="129"/>
      <c r="DQ15" s="129"/>
      <c r="DR15" s="129">
        <v>403230</v>
      </c>
      <c r="DS15" s="129">
        <v>403230</v>
      </c>
      <c r="DT15" s="129">
        <v>403230</v>
      </c>
      <c r="DU15" s="129">
        <v>403230</v>
      </c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>
        <v>403230</v>
      </c>
      <c r="EK15" s="129">
        <v>403230</v>
      </c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>
        <v>403230</v>
      </c>
      <c r="FA15" s="129">
        <v>403230</v>
      </c>
      <c r="FB15" s="129">
        <v>152777</v>
      </c>
      <c r="FC15" s="129">
        <v>161010.69</v>
      </c>
      <c r="FD15" s="129">
        <v>556007</v>
      </c>
      <c r="FE15" s="129">
        <v>564240.69</v>
      </c>
      <c r="FF15" s="141">
        <f t="shared" si="0"/>
        <v>101.48086085247128</v>
      </c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</row>
    <row r="16" spans="1:185" ht="12.75">
      <c r="A16" s="129" t="s">
        <v>68</v>
      </c>
      <c r="B16" s="129">
        <v>292800</v>
      </c>
      <c r="C16" s="129">
        <v>615047.37</v>
      </c>
      <c r="D16" s="129">
        <v>170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>
        <v>170</v>
      </c>
      <c r="S16" s="129"/>
      <c r="T16" s="129">
        <v>170</v>
      </c>
      <c r="U16" s="129"/>
      <c r="V16" s="129"/>
      <c r="W16" s="129"/>
      <c r="X16" s="129"/>
      <c r="Y16" s="129"/>
      <c r="Z16" s="129"/>
      <c r="AA16" s="129"/>
      <c r="AB16" s="129">
        <v>5650</v>
      </c>
      <c r="AC16" s="129">
        <v>6761</v>
      </c>
      <c r="AD16" s="129"/>
      <c r="AE16" s="129"/>
      <c r="AF16" s="129"/>
      <c r="AG16" s="129"/>
      <c r="AH16" s="129"/>
      <c r="AI16" s="129"/>
      <c r="AJ16" s="129"/>
      <c r="AK16" s="129"/>
      <c r="AL16" s="129">
        <v>5650</v>
      </c>
      <c r="AM16" s="129">
        <v>6761</v>
      </c>
      <c r="AN16" s="129">
        <v>286980</v>
      </c>
      <c r="AO16" s="129">
        <v>608286.37</v>
      </c>
      <c r="AP16" s="129">
        <v>87880</v>
      </c>
      <c r="AQ16" s="129">
        <v>97826.58</v>
      </c>
      <c r="AR16" s="129"/>
      <c r="AS16" s="129"/>
      <c r="AT16" s="129">
        <v>3000</v>
      </c>
      <c r="AU16" s="129">
        <v>998.78</v>
      </c>
      <c r="AV16" s="129">
        <v>0</v>
      </c>
      <c r="AW16" s="129">
        <v>5904.73</v>
      </c>
      <c r="AX16" s="129">
        <v>2890</v>
      </c>
      <c r="AY16" s="129">
        <v>7279.28</v>
      </c>
      <c r="AZ16" s="129">
        <v>27500</v>
      </c>
      <c r="BA16" s="129">
        <v>14079.02</v>
      </c>
      <c r="BB16" s="129">
        <v>42400</v>
      </c>
      <c r="BC16" s="129">
        <v>57531.59</v>
      </c>
      <c r="BD16" s="129">
        <v>2250</v>
      </c>
      <c r="BE16" s="129">
        <v>1680.62</v>
      </c>
      <c r="BF16" s="129">
        <v>9840</v>
      </c>
      <c r="BG16" s="129">
        <v>10352.56</v>
      </c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>
        <v>199100</v>
      </c>
      <c r="BU16" s="129">
        <v>510459.79</v>
      </c>
      <c r="BV16" s="129">
        <v>0</v>
      </c>
      <c r="BW16" s="129">
        <v>12342.32</v>
      </c>
      <c r="BX16" s="129">
        <v>128200</v>
      </c>
      <c r="BY16" s="129">
        <v>493585.08</v>
      </c>
      <c r="BZ16" s="129">
        <v>70900</v>
      </c>
      <c r="CA16" s="129">
        <v>4532.39</v>
      </c>
      <c r="CB16" s="129">
        <v>3060</v>
      </c>
      <c r="CC16" s="129">
        <v>2986.87</v>
      </c>
      <c r="CD16" s="129">
        <v>110</v>
      </c>
      <c r="CE16" s="129"/>
      <c r="CF16" s="129">
        <v>110</v>
      </c>
      <c r="CG16" s="129"/>
      <c r="CH16" s="129">
        <v>110</v>
      </c>
      <c r="CI16" s="129"/>
      <c r="CJ16" s="129"/>
      <c r="CK16" s="129"/>
      <c r="CL16" s="129"/>
      <c r="CM16" s="129"/>
      <c r="CN16" s="129"/>
      <c r="CO16" s="129"/>
      <c r="CP16" s="129"/>
      <c r="CQ16" s="129"/>
      <c r="CR16" s="129">
        <v>2950</v>
      </c>
      <c r="CS16" s="129">
        <v>2463.1</v>
      </c>
      <c r="CT16" s="129"/>
      <c r="CU16" s="129"/>
      <c r="CV16" s="129"/>
      <c r="CW16" s="129"/>
      <c r="CX16" s="129"/>
      <c r="CY16" s="129"/>
      <c r="CZ16" s="129"/>
      <c r="DA16" s="129"/>
      <c r="DB16" s="129">
        <v>2470</v>
      </c>
      <c r="DC16" s="129">
        <v>1900</v>
      </c>
      <c r="DD16" s="129">
        <v>2470</v>
      </c>
      <c r="DE16" s="129">
        <v>1900</v>
      </c>
      <c r="DF16" s="129">
        <v>480</v>
      </c>
      <c r="DG16" s="129">
        <v>563.1</v>
      </c>
      <c r="DH16" s="129">
        <v>480</v>
      </c>
      <c r="DI16" s="129">
        <v>529.1</v>
      </c>
      <c r="DJ16" s="129"/>
      <c r="DK16" s="129">
        <v>34</v>
      </c>
      <c r="DL16" s="129"/>
      <c r="DM16" s="129">
        <v>523.77</v>
      </c>
      <c r="DN16" s="129"/>
      <c r="DO16" s="129">
        <v>523.77</v>
      </c>
      <c r="DP16" s="129"/>
      <c r="DQ16" s="129">
        <v>523.77</v>
      </c>
      <c r="DR16" s="129">
        <v>64000</v>
      </c>
      <c r="DS16" s="129">
        <v>64000</v>
      </c>
      <c r="DT16" s="129">
        <v>64000</v>
      </c>
      <c r="DU16" s="129">
        <v>64000</v>
      </c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>
        <v>64000</v>
      </c>
      <c r="EK16" s="129">
        <v>64000</v>
      </c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>
        <v>64000</v>
      </c>
      <c r="FA16" s="129">
        <v>64000</v>
      </c>
      <c r="FB16" s="129">
        <v>295860</v>
      </c>
      <c r="FC16" s="129">
        <v>618034.24</v>
      </c>
      <c r="FD16" s="129">
        <v>359860</v>
      </c>
      <c r="FE16" s="129">
        <v>682034.24</v>
      </c>
      <c r="FF16" s="141">
        <f t="shared" si="0"/>
        <v>189.52766075696104</v>
      </c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</row>
    <row r="17" spans="1:185" ht="12.75">
      <c r="A17" s="129" t="s">
        <v>69</v>
      </c>
      <c r="B17" s="129">
        <v>2430280</v>
      </c>
      <c r="C17" s="129">
        <v>2041522.24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>
        <v>35000</v>
      </c>
      <c r="W17" s="129"/>
      <c r="X17" s="129">
        <v>35000</v>
      </c>
      <c r="Y17" s="129"/>
      <c r="Z17" s="129">
        <v>35000</v>
      </c>
      <c r="AA17" s="129"/>
      <c r="AB17" s="129">
        <v>416000</v>
      </c>
      <c r="AC17" s="129">
        <v>180931</v>
      </c>
      <c r="AD17" s="129">
        <v>36000</v>
      </c>
      <c r="AE17" s="129"/>
      <c r="AF17" s="129">
        <v>36000</v>
      </c>
      <c r="AG17" s="129"/>
      <c r="AH17" s="129">
        <v>180000</v>
      </c>
      <c r="AI17" s="129"/>
      <c r="AJ17" s="129">
        <v>180000</v>
      </c>
      <c r="AK17" s="129"/>
      <c r="AL17" s="129">
        <v>200000</v>
      </c>
      <c r="AM17" s="129">
        <v>180931</v>
      </c>
      <c r="AN17" s="129">
        <v>1979280</v>
      </c>
      <c r="AO17" s="129">
        <v>1860591.24</v>
      </c>
      <c r="AP17" s="129">
        <v>777500</v>
      </c>
      <c r="AQ17" s="129">
        <v>691910.17</v>
      </c>
      <c r="AR17" s="129"/>
      <c r="AS17" s="129">
        <v>209.26</v>
      </c>
      <c r="AT17" s="129">
        <v>1500</v>
      </c>
      <c r="AU17" s="129">
        <v>253.21</v>
      </c>
      <c r="AV17" s="129">
        <v>7000</v>
      </c>
      <c r="AW17" s="129">
        <v>15848.83</v>
      </c>
      <c r="AX17" s="129">
        <v>148000</v>
      </c>
      <c r="AY17" s="129">
        <v>381918.75</v>
      </c>
      <c r="AZ17" s="129">
        <v>208000</v>
      </c>
      <c r="BA17" s="129">
        <v>87191.14</v>
      </c>
      <c r="BB17" s="129">
        <v>353000</v>
      </c>
      <c r="BC17" s="129">
        <v>188127.91</v>
      </c>
      <c r="BD17" s="129">
        <v>15000</v>
      </c>
      <c r="BE17" s="129">
        <v>6634.83</v>
      </c>
      <c r="BF17" s="129">
        <v>35000</v>
      </c>
      <c r="BG17" s="129">
        <v>-773.76</v>
      </c>
      <c r="BH17" s="129">
        <v>3500</v>
      </c>
      <c r="BI17" s="129"/>
      <c r="BJ17" s="129">
        <v>6500</v>
      </c>
      <c r="BK17" s="129">
        <v>12500</v>
      </c>
      <c r="BL17" s="129">
        <v>1300</v>
      </c>
      <c r="BM17" s="129">
        <v>217.96</v>
      </c>
      <c r="BN17" s="129">
        <v>1300</v>
      </c>
      <c r="BO17" s="129">
        <v>217.96</v>
      </c>
      <c r="BP17" s="129"/>
      <c r="BQ17" s="129"/>
      <c r="BR17" s="129"/>
      <c r="BS17" s="129"/>
      <c r="BT17" s="129">
        <v>1200480</v>
      </c>
      <c r="BU17" s="129">
        <v>1168463.11</v>
      </c>
      <c r="BV17" s="129">
        <v>160000</v>
      </c>
      <c r="BW17" s="129">
        <v>62709.01</v>
      </c>
      <c r="BX17" s="129">
        <v>1040000</v>
      </c>
      <c r="BY17" s="129">
        <v>1105754.1</v>
      </c>
      <c r="BZ17" s="129">
        <v>480</v>
      </c>
      <c r="CA17" s="129"/>
      <c r="CB17" s="129">
        <v>128166</v>
      </c>
      <c r="CC17" s="129">
        <v>53119.35</v>
      </c>
      <c r="CD17" s="129">
        <v>166</v>
      </c>
      <c r="CE17" s="129">
        <v>28780.75</v>
      </c>
      <c r="CF17" s="129"/>
      <c r="CG17" s="129"/>
      <c r="CH17" s="129"/>
      <c r="CI17" s="129"/>
      <c r="CJ17" s="129">
        <v>166</v>
      </c>
      <c r="CK17" s="129">
        <v>28780.75</v>
      </c>
      <c r="CL17" s="129"/>
      <c r="CM17" s="129">
        <v>27046.75</v>
      </c>
      <c r="CN17" s="129">
        <v>166</v>
      </c>
      <c r="CO17" s="129">
        <v>1734</v>
      </c>
      <c r="CP17" s="129"/>
      <c r="CQ17" s="129"/>
      <c r="CR17" s="129">
        <v>128000</v>
      </c>
      <c r="CS17" s="129">
        <v>21982.73</v>
      </c>
      <c r="CT17" s="129">
        <v>71000</v>
      </c>
      <c r="CU17" s="129">
        <v>3134</v>
      </c>
      <c r="CV17" s="129"/>
      <c r="CW17" s="129"/>
      <c r="CX17" s="129">
        <v>14000</v>
      </c>
      <c r="CY17" s="129"/>
      <c r="CZ17" s="129">
        <v>57000</v>
      </c>
      <c r="DA17" s="129">
        <v>3134</v>
      </c>
      <c r="DB17" s="129">
        <v>54000</v>
      </c>
      <c r="DC17" s="129">
        <v>15823.53</v>
      </c>
      <c r="DD17" s="129">
        <v>54000</v>
      </c>
      <c r="DE17" s="129">
        <v>15823.53</v>
      </c>
      <c r="DF17" s="129">
        <v>3000</v>
      </c>
      <c r="DG17" s="129">
        <v>3025.2</v>
      </c>
      <c r="DH17" s="129">
        <v>0</v>
      </c>
      <c r="DI17" s="129">
        <v>176.8</v>
      </c>
      <c r="DJ17" s="129">
        <v>3000</v>
      </c>
      <c r="DK17" s="129">
        <v>2848.4</v>
      </c>
      <c r="DL17" s="129"/>
      <c r="DM17" s="129">
        <v>2355.87</v>
      </c>
      <c r="DN17" s="129"/>
      <c r="DO17" s="129">
        <v>2355.87</v>
      </c>
      <c r="DP17" s="129"/>
      <c r="DQ17" s="129">
        <v>2355.87</v>
      </c>
      <c r="DR17" s="129">
        <v>2213123</v>
      </c>
      <c r="DS17" s="129">
        <v>2213123</v>
      </c>
      <c r="DT17" s="129">
        <v>2213123</v>
      </c>
      <c r="DU17" s="129">
        <v>2213123</v>
      </c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>
        <v>2213123</v>
      </c>
      <c r="EK17" s="129">
        <v>2213123</v>
      </c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>
        <v>2213123</v>
      </c>
      <c r="FA17" s="129">
        <v>2213123</v>
      </c>
      <c r="FB17" s="129">
        <v>2558446</v>
      </c>
      <c r="FC17" s="129">
        <v>2094641.59</v>
      </c>
      <c r="FD17" s="129">
        <v>4771569</v>
      </c>
      <c r="FE17" s="129">
        <v>4307764.59</v>
      </c>
      <c r="FF17" s="141">
        <f t="shared" si="0"/>
        <v>90.27983436894657</v>
      </c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</row>
    <row r="18" spans="1:185" ht="12.75">
      <c r="A18" s="129" t="s">
        <v>70</v>
      </c>
      <c r="B18" s="129">
        <v>116719</v>
      </c>
      <c r="C18" s="129">
        <v>132982.97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>
        <v>200</v>
      </c>
      <c r="W18" s="129"/>
      <c r="X18" s="129">
        <v>200</v>
      </c>
      <c r="Y18" s="129"/>
      <c r="Z18" s="129">
        <v>200</v>
      </c>
      <c r="AA18" s="129"/>
      <c r="AB18" s="129">
        <v>2796</v>
      </c>
      <c r="AC18" s="129">
        <v>2049</v>
      </c>
      <c r="AD18" s="129"/>
      <c r="AE18" s="129"/>
      <c r="AF18" s="129"/>
      <c r="AG18" s="129"/>
      <c r="AH18" s="129"/>
      <c r="AI18" s="129"/>
      <c r="AJ18" s="129"/>
      <c r="AK18" s="129"/>
      <c r="AL18" s="129">
        <v>2796</v>
      </c>
      <c r="AM18" s="129">
        <v>2049</v>
      </c>
      <c r="AN18" s="129">
        <v>113723</v>
      </c>
      <c r="AO18" s="129">
        <v>130933.97</v>
      </c>
      <c r="AP18" s="129">
        <v>20242</v>
      </c>
      <c r="AQ18" s="129">
        <v>23260.17</v>
      </c>
      <c r="AR18" s="129"/>
      <c r="AS18" s="129"/>
      <c r="AT18" s="129">
        <v>0</v>
      </c>
      <c r="AU18" s="129">
        <v>4806.27</v>
      </c>
      <c r="AV18" s="129">
        <v>1550</v>
      </c>
      <c r="AW18" s="129">
        <v>710.91</v>
      </c>
      <c r="AX18" s="129">
        <v>0</v>
      </c>
      <c r="AY18" s="129">
        <v>2439.2</v>
      </c>
      <c r="AZ18" s="129">
        <v>6710</v>
      </c>
      <c r="BA18" s="129">
        <v>5257.65</v>
      </c>
      <c r="BB18" s="129">
        <v>3760</v>
      </c>
      <c r="BC18" s="129">
        <v>2114.14</v>
      </c>
      <c r="BD18" s="129">
        <v>5000</v>
      </c>
      <c r="BE18" s="129">
        <v>3470.33</v>
      </c>
      <c r="BF18" s="129">
        <v>3222</v>
      </c>
      <c r="BG18" s="129">
        <v>4461.67</v>
      </c>
      <c r="BH18" s="129"/>
      <c r="BI18" s="129"/>
      <c r="BJ18" s="129"/>
      <c r="BK18" s="129"/>
      <c r="BL18" s="129"/>
      <c r="BM18" s="129"/>
      <c r="BN18" s="129"/>
      <c r="BO18" s="129"/>
      <c r="BP18" s="129"/>
      <c r="BQ18" s="129">
        <v>-366</v>
      </c>
      <c r="BR18" s="129"/>
      <c r="BS18" s="129">
        <v>-366</v>
      </c>
      <c r="BT18" s="129">
        <v>93481</v>
      </c>
      <c r="BU18" s="129">
        <v>108039.8</v>
      </c>
      <c r="BV18" s="129"/>
      <c r="BW18" s="129"/>
      <c r="BX18" s="129">
        <v>93481</v>
      </c>
      <c r="BY18" s="129">
        <v>108039.8</v>
      </c>
      <c r="BZ18" s="129"/>
      <c r="CA18" s="129"/>
      <c r="CB18" s="129">
        <v>4900</v>
      </c>
      <c r="CC18" s="129">
        <v>5275.38</v>
      </c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>
        <v>4900</v>
      </c>
      <c r="CS18" s="129">
        <v>5275.38</v>
      </c>
      <c r="CT18" s="129"/>
      <c r="CU18" s="129">
        <v>115.45</v>
      </c>
      <c r="CV18" s="129"/>
      <c r="CW18" s="129"/>
      <c r="CX18" s="129"/>
      <c r="CY18" s="129">
        <v>115.45</v>
      </c>
      <c r="CZ18" s="129"/>
      <c r="DA18" s="129"/>
      <c r="DB18" s="129">
        <v>4900</v>
      </c>
      <c r="DC18" s="129">
        <v>4903.23</v>
      </c>
      <c r="DD18" s="129">
        <v>4900</v>
      </c>
      <c r="DE18" s="129">
        <v>4903.23</v>
      </c>
      <c r="DF18" s="129"/>
      <c r="DG18" s="129">
        <v>256.7</v>
      </c>
      <c r="DH18" s="129"/>
      <c r="DI18" s="129">
        <v>103.7</v>
      </c>
      <c r="DJ18" s="129"/>
      <c r="DK18" s="129">
        <v>153</v>
      </c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>
        <v>121619</v>
      </c>
      <c r="FC18" s="129">
        <v>138258.35</v>
      </c>
      <c r="FD18" s="129">
        <v>121619</v>
      </c>
      <c r="FE18" s="129">
        <v>138258.35</v>
      </c>
      <c r="FF18" s="141">
        <f t="shared" si="0"/>
        <v>113.6815382464911</v>
      </c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</row>
    <row r="19" spans="1:185" ht="12.75">
      <c r="A19" s="129" t="s">
        <v>71</v>
      </c>
      <c r="B19" s="129">
        <v>198900</v>
      </c>
      <c r="C19" s="129">
        <v>106384.46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>
        <v>70500</v>
      </c>
      <c r="W19" s="129"/>
      <c r="X19" s="129">
        <v>70500</v>
      </c>
      <c r="Y19" s="129"/>
      <c r="Z19" s="129">
        <v>70500</v>
      </c>
      <c r="AA19" s="129"/>
      <c r="AB19" s="129">
        <v>16100</v>
      </c>
      <c r="AC19" s="129">
        <v>1495.9</v>
      </c>
      <c r="AD19" s="129">
        <v>2000</v>
      </c>
      <c r="AE19" s="129"/>
      <c r="AF19" s="129">
        <v>2000</v>
      </c>
      <c r="AG19" s="129"/>
      <c r="AH19" s="129">
        <v>10000</v>
      </c>
      <c r="AI19" s="129"/>
      <c r="AJ19" s="129">
        <v>10000</v>
      </c>
      <c r="AK19" s="129"/>
      <c r="AL19" s="129">
        <v>4100</v>
      </c>
      <c r="AM19" s="129">
        <v>1495.9</v>
      </c>
      <c r="AN19" s="129">
        <v>112300</v>
      </c>
      <c r="AO19" s="129">
        <v>104888.56</v>
      </c>
      <c r="AP19" s="129">
        <v>43300</v>
      </c>
      <c r="AQ19" s="129">
        <v>28348.43</v>
      </c>
      <c r="AR19" s="129"/>
      <c r="AS19" s="129"/>
      <c r="AT19" s="129">
        <v>0</v>
      </c>
      <c r="AU19" s="129"/>
      <c r="AV19" s="129">
        <v>0</v>
      </c>
      <c r="AW19" s="129"/>
      <c r="AX19" s="129">
        <v>1200</v>
      </c>
      <c r="AY19" s="129">
        <v>4820.4</v>
      </c>
      <c r="AZ19" s="129">
        <v>26700</v>
      </c>
      <c r="BA19" s="129">
        <v>8363.55</v>
      </c>
      <c r="BB19" s="129">
        <v>900</v>
      </c>
      <c r="BC19" s="129">
        <v>708.51</v>
      </c>
      <c r="BD19" s="129">
        <v>10000</v>
      </c>
      <c r="BE19" s="129">
        <v>1143.97</v>
      </c>
      <c r="BF19" s="129">
        <v>4500</v>
      </c>
      <c r="BG19" s="129">
        <v>13312</v>
      </c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>
        <v>69000</v>
      </c>
      <c r="BU19" s="129">
        <v>76540.13</v>
      </c>
      <c r="BV19" s="129">
        <v>4000</v>
      </c>
      <c r="BW19" s="129"/>
      <c r="BX19" s="129">
        <v>59000</v>
      </c>
      <c r="BY19" s="129">
        <v>60282.64</v>
      </c>
      <c r="BZ19" s="129">
        <v>6000</v>
      </c>
      <c r="CA19" s="129">
        <v>16257.49</v>
      </c>
      <c r="CB19" s="129">
        <v>16236</v>
      </c>
      <c r="CC19" s="129">
        <v>20409.91</v>
      </c>
      <c r="CD19" s="129">
        <v>0</v>
      </c>
      <c r="CE19" s="129">
        <v>340</v>
      </c>
      <c r="CF19" s="129"/>
      <c r="CG19" s="129"/>
      <c r="CH19" s="129"/>
      <c r="CI19" s="129"/>
      <c r="CJ19" s="129">
        <v>0</v>
      </c>
      <c r="CK19" s="129">
        <v>340</v>
      </c>
      <c r="CL19" s="129"/>
      <c r="CM19" s="129"/>
      <c r="CN19" s="129">
        <v>0</v>
      </c>
      <c r="CO19" s="129">
        <v>340</v>
      </c>
      <c r="CP19" s="129"/>
      <c r="CQ19" s="129"/>
      <c r="CR19" s="129">
        <v>16236</v>
      </c>
      <c r="CS19" s="129">
        <v>20069.91</v>
      </c>
      <c r="CT19" s="129">
        <v>16236</v>
      </c>
      <c r="CU19" s="129">
        <v>20034.72</v>
      </c>
      <c r="CV19" s="129"/>
      <c r="CW19" s="129"/>
      <c r="CX19" s="129">
        <v>780</v>
      </c>
      <c r="CY19" s="129">
        <v>104.72</v>
      </c>
      <c r="CZ19" s="129">
        <v>15456</v>
      </c>
      <c r="DA19" s="129">
        <v>19930</v>
      </c>
      <c r="DB19" s="129"/>
      <c r="DC19" s="129"/>
      <c r="DD19" s="129"/>
      <c r="DE19" s="129"/>
      <c r="DF19" s="129"/>
      <c r="DG19" s="129">
        <v>35.19</v>
      </c>
      <c r="DH19" s="129"/>
      <c r="DI19" s="129">
        <v>1.19</v>
      </c>
      <c r="DJ19" s="129"/>
      <c r="DK19" s="129">
        <v>34</v>
      </c>
      <c r="DL19" s="129"/>
      <c r="DM19" s="129"/>
      <c r="DN19" s="129"/>
      <c r="DO19" s="129"/>
      <c r="DP19" s="129"/>
      <c r="DQ19" s="129"/>
      <c r="DR19" s="129">
        <v>738084</v>
      </c>
      <c r="DS19" s="129">
        <v>738084</v>
      </c>
      <c r="DT19" s="129">
        <v>738084</v>
      </c>
      <c r="DU19" s="129">
        <v>738084</v>
      </c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>
        <v>738084</v>
      </c>
      <c r="EK19" s="129">
        <v>738084</v>
      </c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>
        <v>738084</v>
      </c>
      <c r="FA19" s="129">
        <v>738084</v>
      </c>
      <c r="FB19" s="129">
        <v>215136</v>
      </c>
      <c r="FC19" s="129">
        <v>126794.37</v>
      </c>
      <c r="FD19" s="129">
        <v>953220</v>
      </c>
      <c r="FE19" s="129">
        <v>864878.37</v>
      </c>
      <c r="FF19" s="141">
        <f t="shared" si="0"/>
        <v>90.73229369925096</v>
      </c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</row>
    <row r="20" spans="1:185" ht="12.75">
      <c r="A20" s="129" t="s">
        <v>72</v>
      </c>
      <c r="B20" s="129">
        <v>44350</v>
      </c>
      <c r="C20" s="129">
        <v>65612.54</v>
      </c>
      <c r="D20" s="129">
        <v>150</v>
      </c>
      <c r="E20" s="129">
        <v>737.8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>
        <v>150</v>
      </c>
      <c r="S20" s="129">
        <v>737.8</v>
      </c>
      <c r="T20" s="129">
        <v>150</v>
      </c>
      <c r="U20" s="129">
        <v>737.8</v>
      </c>
      <c r="V20" s="129"/>
      <c r="W20" s="129"/>
      <c r="X20" s="129"/>
      <c r="Y20" s="129"/>
      <c r="Z20" s="129"/>
      <c r="AA20" s="129"/>
      <c r="AB20" s="129">
        <v>1400</v>
      </c>
      <c r="AC20" s="129">
        <v>1314</v>
      </c>
      <c r="AD20" s="129"/>
      <c r="AE20" s="129"/>
      <c r="AF20" s="129"/>
      <c r="AG20" s="129"/>
      <c r="AH20" s="129"/>
      <c r="AI20" s="129"/>
      <c r="AJ20" s="129"/>
      <c r="AK20" s="129"/>
      <c r="AL20" s="129">
        <v>1400</v>
      </c>
      <c r="AM20" s="129">
        <v>1314</v>
      </c>
      <c r="AN20" s="129">
        <v>42800</v>
      </c>
      <c r="AO20" s="129">
        <v>63560.74</v>
      </c>
      <c r="AP20" s="129">
        <v>27300</v>
      </c>
      <c r="AQ20" s="129">
        <v>6510.8</v>
      </c>
      <c r="AR20" s="129"/>
      <c r="AS20" s="129"/>
      <c r="AT20" s="129">
        <v>0</v>
      </c>
      <c r="AU20" s="129"/>
      <c r="AV20" s="129"/>
      <c r="AW20" s="129"/>
      <c r="AX20" s="129">
        <v>150</v>
      </c>
      <c r="AY20" s="129">
        <v>186.4</v>
      </c>
      <c r="AZ20" s="129">
        <v>6650</v>
      </c>
      <c r="BA20" s="129">
        <v>2932.2</v>
      </c>
      <c r="BB20" s="129">
        <v>10500</v>
      </c>
      <c r="BC20" s="129">
        <v>446.82</v>
      </c>
      <c r="BD20" s="129">
        <v>0</v>
      </c>
      <c r="BE20" s="129">
        <v>2295.38</v>
      </c>
      <c r="BF20" s="129">
        <v>10000</v>
      </c>
      <c r="BG20" s="129">
        <v>650</v>
      </c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>
        <v>15500</v>
      </c>
      <c r="BU20" s="129">
        <v>57049.94</v>
      </c>
      <c r="BV20" s="129"/>
      <c r="BW20" s="129">
        <v>2200</v>
      </c>
      <c r="BX20" s="129">
        <v>15500</v>
      </c>
      <c r="BY20" s="129">
        <v>15598</v>
      </c>
      <c r="BZ20" s="129">
        <v>0</v>
      </c>
      <c r="CA20" s="129">
        <v>39251.94</v>
      </c>
      <c r="CB20" s="129">
        <v>16000</v>
      </c>
      <c r="CC20" s="129">
        <v>1735.5</v>
      </c>
      <c r="CD20" s="129">
        <v>1000</v>
      </c>
      <c r="CE20" s="129">
        <v>1049.6</v>
      </c>
      <c r="CF20" s="129">
        <v>1000</v>
      </c>
      <c r="CG20" s="129">
        <v>1049.6</v>
      </c>
      <c r="CH20" s="129">
        <v>1000</v>
      </c>
      <c r="CI20" s="129">
        <v>1049.6</v>
      </c>
      <c r="CJ20" s="129"/>
      <c r="CK20" s="129"/>
      <c r="CL20" s="129"/>
      <c r="CM20" s="129"/>
      <c r="CN20" s="129"/>
      <c r="CO20" s="129"/>
      <c r="CP20" s="129"/>
      <c r="CQ20" s="129"/>
      <c r="CR20" s="129">
        <v>15000</v>
      </c>
      <c r="CS20" s="129">
        <v>685.9</v>
      </c>
      <c r="CT20" s="129">
        <v>15000</v>
      </c>
      <c r="CU20" s="129">
        <v>83.21</v>
      </c>
      <c r="CV20" s="129"/>
      <c r="CW20" s="129"/>
      <c r="CX20" s="129">
        <v>15000</v>
      </c>
      <c r="CY20" s="129">
        <v>83.21</v>
      </c>
      <c r="CZ20" s="129"/>
      <c r="DA20" s="129"/>
      <c r="DB20" s="129">
        <v>0</v>
      </c>
      <c r="DC20" s="129">
        <v>568.35</v>
      </c>
      <c r="DD20" s="129">
        <v>0</v>
      </c>
      <c r="DE20" s="129">
        <v>568.35</v>
      </c>
      <c r="DF20" s="129">
        <v>0</v>
      </c>
      <c r="DG20" s="129">
        <v>34.34</v>
      </c>
      <c r="DH20" s="129">
        <v>0</v>
      </c>
      <c r="DI20" s="129">
        <v>34.34</v>
      </c>
      <c r="DJ20" s="129"/>
      <c r="DK20" s="129"/>
      <c r="DL20" s="129">
        <v>0</v>
      </c>
      <c r="DM20" s="129"/>
      <c r="DN20" s="129">
        <v>0</v>
      </c>
      <c r="DO20" s="129"/>
      <c r="DP20" s="129">
        <v>0</v>
      </c>
      <c r="DQ20" s="129"/>
      <c r="DR20" s="129">
        <v>87214</v>
      </c>
      <c r="DS20" s="129">
        <v>87214</v>
      </c>
      <c r="DT20" s="129">
        <v>87214</v>
      </c>
      <c r="DU20" s="129">
        <v>87214</v>
      </c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>
        <v>87214</v>
      </c>
      <c r="EK20" s="129">
        <v>87214</v>
      </c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>
        <v>87214</v>
      </c>
      <c r="FA20" s="129">
        <v>87214</v>
      </c>
      <c r="FB20" s="129">
        <v>60350</v>
      </c>
      <c r="FC20" s="129">
        <v>67348.04</v>
      </c>
      <c r="FD20" s="129">
        <v>147564</v>
      </c>
      <c r="FE20" s="129">
        <v>154562.04</v>
      </c>
      <c r="FF20" s="141">
        <f t="shared" si="0"/>
        <v>104.74237618931448</v>
      </c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</row>
    <row r="21" spans="1:185" ht="12.75">
      <c r="A21" s="129" t="s">
        <v>73</v>
      </c>
      <c r="B21" s="129">
        <v>241345</v>
      </c>
      <c r="C21" s="129">
        <v>146966.58</v>
      </c>
      <c r="D21" s="129">
        <v>0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>
        <v>0</v>
      </c>
      <c r="S21" s="129"/>
      <c r="T21" s="129">
        <v>0</v>
      </c>
      <c r="U21" s="129"/>
      <c r="V21" s="129">
        <v>25000</v>
      </c>
      <c r="W21" s="129"/>
      <c r="X21" s="129">
        <v>25000</v>
      </c>
      <c r="Y21" s="129"/>
      <c r="Z21" s="129">
        <v>25000</v>
      </c>
      <c r="AA21" s="129"/>
      <c r="AB21" s="129">
        <v>2200</v>
      </c>
      <c r="AC21" s="129">
        <v>1008</v>
      </c>
      <c r="AD21" s="129"/>
      <c r="AE21" s="129"/>
      <c r="AF21" s="129"/>
      <c r="AG21" s="129"/>
      <c r="AH21" s="129"/>
      <c r="AI21" s="129"/>
      <c r="AJ21" s="129"/>
      <c r="AK21" s="129"/>
      <c r="AL21" s="129">
        <v>2200</v>
      </c>
      <c r="AM21" s="129">
        <v>1008</v>
      </c>
      <c r="AN21" s="129">
        <v>214145</v>
      </c>
      <c r="AO21" s="129">
        <v>145958.58</v>
      </c>
      <c r="AP21" s="129">
        <v>136700</v>
      </c>
      <c r="AQ21" s="129">
        <v>53840.16</v>
      </c>
      <c r="AR21" s="129">
        <v>1000</v>
      </c>
      <c r="AS21" s="129"/>
      <c r="AT21" s="129">
        <v>900</v>
      </c>
      <c r="AU21" s="129">
        <v>813.02</v>
      </c>
      <c r="AV21" s="129">
        <v>600</v>
      </c>
      <c r="AW21" s="129"/>
      <c r="AX21" s="129">
        <v>9400</v>
      </c>
      <c r="AY21" s="129">
        <v>11478.8</v>
      </c>
      <c r="AZ21" s="129">
        <v>15300</v>
      </c>
      <c r="BA21" s="129">
        <v>10635.46</v>
      </c>
      <c r="BB21" s="129">
        <v>56300</v>
      </c>
      <c r="BC21" s="129">
        <v>20138.43</v>
      </c>
      <c r="BD21" s="129">
        <v>20600</v>
      </c>
      <c r="BE21" s="129">
        <v>9025.75</v>
      </c>
      <c r="BF21" s="129">
        <v>32600</v>
      </c>
      <c r="BG21" s="129">
        <v>1748.7</v>
      </c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>
        <v>77445</v>
      </c>
      <c r="BU21" s="129">
        <v>92118.42</v>
      </c>
      <c r="BV21" s="129"/>
      <c r="BW21" s="129"/>
      <c r="BX21" s="129">
        <v>44045</v>
      </c>
      <c r="BY21" s="129">
        <v>44182.29</v>
      </c>
      <c r="BZ21" s="129">
        <v>33400</v>
      </c>
      <c r="CA21" s="129">
        <v>47936.13</v>
      </c>
      <c r="CB21" s="129"/>
      <c r="CC21" s="129">
        <v>58.31</v>
      </c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>
        <v>58.31</v>
      </c>
      <c r="CT21" s="129"/>
      <c r="CU21" s="129">
        <v>57.12</v>
      </c>
      <c r="CV21" s="129"/>
      <c r="CW21" s="129"/>
      <c r="CX21" s="129"/>
      <c r="CY21" s="129">
        <v>57.12</v>
      </c>
      <c r="CZ21" s="129"/>
      <c r="DA21" s="129"/>
      <c r="DB21" s="129"/>
      <c r="DC21" s="129"/>
      <c r="DD21" s="129"/>
      <c r="DE21" s="129"/>
      <c r="DF21" s="129"/>
      <c r="DG21" s="129">
        <v>1.19</v>
      </c>
      <c r="DH21" s="129"/>
      <c r="DI21" s="129">
        <v>1.19</v>
      </c>
      <c r="DJ21" s="129"/>
      <c r="DK21" s="129"/>
      <c r="DL21" s="129"/>
      <c r="DM21" s="129"/>
      <c r="DN21" s="129"/>
      <c r="DO21" s="129"/>
      <c r="DP21" s="129"/>
      <c r="DQ21" s="129"/>
      <c r="DR21" s="129">
        <v>64403</v>
      </c>
      <c r="DS21" s="129">
        <v>64403</v>
      </c>
      <c r="DT21" s="129">
        <v>64403</v>
      </c>
      <c r="DU21" s="129">
        <v>64403</v>
      </c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>
        <v>64403</v>
      </c>
      <c r="EK21" s="129">
        <v>64403</v>
      </c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>
        <v>64403</v>
      </c>
      <c r="FA21" s="129">
        <v>64403</v>
      </c>
      <c r="FB21" s="129">
        <v>241345</v>
      </c>
      <c r="FC21" s="129">
        <v>147024.89</v>
      </c>
      <c r="FD21" s="129">
        <v>305748</v>
      </c>
      <c r="FE21" s="129">
        <v>211427.89</v>
      </c>
      <c r="FF21" s="141">
        <f t="shared" si="0"/>
        <v>69.15102960608083</v>
      </c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</row>
    <row r="22" spans="1:185" ht="12.75">
      <c r="A22" s="129" t="s">
        <v>74</v>
      </c>
      <c r="B22" s="129">
        <v>402730</v>
      </c>
      <c r="C22" s="129">
        <v>280223.27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>
        <v>90000</v>
      </c>
      <c r="W22" s="129"/>
      <c r="X22" s="129">
        <v>90000</v>
      </c>
      <c r="Y22" s="129"/>
      <c r="Z22" s="129">
        <v>90000</v>
      </c>
      <c r="AA22" s="129"/>
      <c r="AB22" s="129">
        <v>12090</v>
      </c>
      <c r="AC22" s="129">
        <v>8399</v>
      </c>
      <c r="AD22" s="129">
        <v>0</v>
      </c>
      <c r="AE22" s="129"/>
      <c r="AF22" s="129">
        <v>0</v>
      </c>
      <c r="AG22" s="129"/>
      <c r="AH22" s="129">
        <v>0</v>
      </c>
      <c r="AI22" s="129"/>
      <c r="AJ22" s="129">
        <v>0</v>
      </c>
      <c r="AK22" s="129"/>
      <c r="AL22" s="129">
        <v>12090</v>
      </c>
      <c r="AM22" s="129">
        <v>8399</v>
      </c>
      <c r="AN22" s="129">
        <v>300640</v>
      </c>
      <c r="AO22" s="129">
        <v>271824.27</v>
      </c>
      <c r="AP22" s="129">
        <v>102172</v>
      </c>
      <c r="AQ22" s="129">
        <v>38745.92</v>
      </c>
      <c r="AR22" s="129">
        <v>800</v>
      </c>
      <c r="AS22" s="129">
        <v>421.6</v>
      </c>
      <c r="AT22" s="129">
        <v>10736</v>
      </c>
      <c r="AU22" s="129">
        <v>816.79</v>
      </c>
      <c r="AV22" s="129">
        <v>1036</v>
      </c>
      <c r="AW22" s="129">
        <v>2062</v>
      </c>
      <c r="AX22" s="129">
        <v>3614</v>
      </c>
      <c r="AY22" s="129">
        <v>988.3</v>
      </c>
      <c r="AZ22" s="129">
        <v>42154</v>
      </c>
      <c r="BA22" s="129">
        <v>21224.68</v>
      </c>
      <c r="BB22" s="129">
        <v>33832</v>
      </c>
      <c r="BC22" s="129">
        <v>6733.33</v>
      </c>
      <c r="BD22" s="129">
        <v>4500</v>
      </c>
      <c r="BE22" s="129">
        <v>4468.34</v>
      </c>
      <c r="BF22" s="129">
        <v>5500</v>
      </c>
      <c r="BG22" s="129">
        <v>2030.88</v>
      </c>
      <c r="BH22" s="129">
        <v>0</v>
      </c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>
        <v>198468</v>
      </c>
      <c r="BU22" s="129">
        <v>233078.35</v>
      </c>
      <c r="BV22" s="129">
        <v>41334</v>
      </c>
      <c r="BW22" s="129">
        <v>46895</v>
      </c>
      <c r="BX22" s="129">
        <v>131666</v>
      </c>
      <c r="BY22" s="129">
        <v>136183.35</v>
      </c>
      <c r="BZ22" s="129">
        <v>25468</v>
      </c>
      <c r="CA22" s="129">
        <v>50000</v>
      </c>
      <c r="CB22" s="129">
        <v>8190</v>
      </c>
      <c r="CC22" s="129">
        <v>4592.49</v>
      </c>
      <c r="CD22" s="129">
        <v>102</v>
      </c>
      <c r="CE22" s="129"/>
      <c r="CF22" s="129"/>
      <c r="CG22" s="129"/>
      <c r="CH22" s="129"/>
      <c r="CI22" s="129"/>
      <c r="CJ22" s="129">
        <v>102</v>
      </c>
      <c r="CK22" s="129"/>
      <c r="CL22" s="129"/>
      <c r="CM22" s="129"/>
      <c r="CN22" s="129">
        <v>102</v>
      </c>
      <c r="CO22" s="129"/>
      <c r="CP22" s="129"/>
      <c r="CQ22" s="129"/>
      <c r="CR22" s="129">
        <v>7754</v>
      </c>
      <c r="CS22" s="129">
        <v>4182.49</v>
      </c>
      <c r="CT22" s="129">
        <v>170</v>
      </c>
      <c r="CU22" s="129">
        <v>275.74</v>
      </c>
      <c r="CV22" s="129"/>
      <c r="CW22" s="129"/>
      <c r="CX22" s="129">
        <v>170</v>
      </c>
      <c r="CY22" s="129">
        <v>275.74</v>
      </c>
      <c r="CZ22" s="129"/>
      <c r="DA22" s="129"/>
      <c r="DB22" s="129">
        <v>7254</v>
      </c>
      <c r="DC22" s="129">
        <v>3770.41</v>
      </c>
      <c r="DD22" s="129">
        <v>7254</v>
      </c>
      <c r="DE22" s="129">
        <v>3770.41</v>
      </c>
      <c r="DF22" s="129">
        <v>330</v>
      </c>
      <c r="DG22" s="129">
        <v>136.34</v>
      </c>
      <c r="DH22" s="129">
        <v>330</v>
      </c>
      <c r="DI22" s="129">
        <v>136.34</v>
      </c>
      <c r="DJ22" s="129"/>
      <c r="DK22" s="129"/>
      <c r="DL22" s="129">
        <v>334</v>
      </c>
      <c r="DM22" s="129">
        <v>410</v>
      </c>
      <c r="DN22" s="129">
        <v>334</v>
      </c>
      <c r="DO22" s="129">
        <v>410</v>
      </c>
      <c r="DP22" s="129">
        <v>334</v>
      </c>
      <c r="DQ22" s="129">
        <v>410</v>
      </c>
      <c r="DR22" s="129">
        <v>110061</v>
      </c>
      <c r="DS22" s="129">
        <v>110061</v>
      </c>
      <c r="DT22" s="129">
        <v>110061</v>
      </c>
      <c r="DU22" s="129">
        <v>110061</v>
      </c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>
        <v>110061</v>
      </c>
      <c r="EK22" s="129">
        <v>110061</v>
      </c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>
        <v>110061</v>
      </c>
      <c r="FA22" s="129">
        <v>110061</v>
      </c>
      <c r="FB22" s="129">
        <v>410920</v>
      </c>
      <c r="FC22" s="129">
        <v>284815.76</v>
      </c>
      <c r="FD22" s="129">
        <v>520981</v>
      </c>
      <c r="FE22" s="129">
        <v>394876.76</v>
      </c>
      <c r="FF22" s="141">
        <f t="shared" si="0"/>
        <v>75.79484856453499</v>
      </c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</row>
    <row r="23" spans="1:185" ht="12.75">
      <c r="A23" s="129" t="s">
        <v>75</v>
      </c>
      <c r="B23" s="129">
        <v>198968</v>
      </c>
      <c r="C23" s="129">
        <v>291175.37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>
        <v>1600</v>
      </c>
      <c r="AC23" s="129">
        <v>2464</v>
      </c>
      <c r="AD23" s="129"/>
      <c r="AE23" s="129"/>
      <c r="AF23" s="129"/>
      <c r="AG23" s="129"/>
      <c r="AH23" s="129"/>
      <c r="AI23" s="129"/>
      <c r="AJ23" s="129"/>
      <c r="AK23" s="129"/>
      <c r="AL23" s="129">
        <v>1600</v>
      </c>
      <c r="AM23" s="129">
        <v>2464</v>
      </c>
      <c r="AN23" s="129">
        <v>197368</v>
      </c>
      <c r="AO23" s="129">
        <v>288711.37</v>
      </c>
      <c r="AP23" s="129">
        <v>119200</v>
      </c>
      <c r="AQ23" s="129">
        <v>47746.36</v>
      </c>
      <c r="AR23" s="129"/>
      <c r="AS23" s="129"/>
      <c r="AT23" s="129">
        <v>0</v>
      </c>
      <c r="AU23" s="129"/>
      <c r="AV23" s="129">
        <v>1500</v>
      </c>
      <c r="AW23" s="129">
        <v>3909.11</v>
      </c>
      <c r="AX23" s="129">
        <v>0</v>
      </c>
      <c r="AY23" s="129">
        <v>2354.64</v>
      </c>
      <c r="AZ23" s="129">
        <v>18300</v>
      </c>
      <c r="BA23" s="129">
        <v>7366.33</v>
      </c>
      <c r="BB23" s="129">
        <v>92000</v>
      </c>
      <c r="BC23" s="129">
        <v>32885.31</v>
      </c>
      <c r="BD23" s="129">
        <v>3400</v>
      </c>
      <c r="BE23" s="129">
        <v>1230.97</v>
      </c>
      <c r="BF23" s="129">
        <v>4000</v>
      </c>
      <c r="BG23" s="129"/>
      <c r="BH23" s="129">
        <v>0</v>
      </c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>
        <v>78168</v>
      </c>
      <c r="BU23" s="129">
        <v>240965.01</v>
      </c>
      <c r="BV23" s="129"/>
      <c r="BW23" s="129"/>
      <c r="BX23" s="129">
        <v>36000</v>
      </c>
      <c r="BY23" s="129">
        <v>14592.46</v>
      </c>
      <c r="BZ23" s="129">
        <v>42168</v>
      </c>
      <c r="CA23" s="129">
        <v>226372.55</v>
      </c>
      <c r="CB23" s="129">
        <v>1170</v>
      </c>
      <c r="CC23" s="129">
        <v>583.96</v>
      </c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>
        <v>1170</v>
      </c>
      <c r="CS23" s="129">
        <v>583.96</v>
      </c>
      <c r="CT23" s="129"/>
      <c r="CU23" s="129"/>
      <c r="CV23" s="129"/>
      <c r="CW23" s="129"/>
      <c r="CX23" s="129"/>
      <c r="CY23" s="129"/>
      <c r="CZ23" s="129"/>
      <c r="DA23" s="129"/>
      <c r="DB23" s="129">
        <v>750</v>
      </c>
      <c r="DC23" s="129">
        <v>336.78</v>
      </c>
      <c r="DD23" s="129">
        <v>750</v>
      </c>
      <c r="DE23" s="129">
        <v>336.78</v>
      </c>
      <c r="DF23" s="129">
        <v>420</v>
      </c>
      <c r="DG23" s="129">
        <v>247.18</v>
      </c>
      <c r="DH23" s="129">
        <v>420</v>
      </c>
      <c r="DI23" s="129">
        <v>213.18</v>
      </c>
      <c r="DJ23" s="129">
        <v>0</v>
      </c>
      <c r="DK23" s="129">
        <v>34</v>
      </c>
      <c r="DL23" s="129"/>
      <c r="DM23" s="129"/>
      <c r="DN23" s="129"/>
      <c r="DO23" s="129"/>
      <c r="DP23" s="129"/>
      <c r="DQ23" s="129"/>
      <c r="DR23" s="129">
        <v>78036</v>
      </c>
      <c r="DS23" s="129">
        <v>78036</v>
      </c>
      <c r="DT23" s="129">
        <v>78036</v>
      </c>
      <c r="DU23" s="129">
        <v>78036</v>
      </c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>
        <v>78036</v>
      </c>
      <c r="EK23" s="129">
        <v>78036</v>
      </c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>
        <v>78036</v>
      </c>
      <c r="FA23" s="129">
        <v>78036</v>
      </c>
      <c r="FB23" s="129">
        <v>200138</v>
      </c>
      <c r="FC23" s="129">
        <v>291759.33</v>
      </c>
      <c r="FD23" s="129">
        <v>278174</v>
      </c>
      <c r="FE23" s="129">
        <v>369795.33</v>
      </c>
      <c r="FF23" s="141">
        <f t="shared" si="0"/>
        <v>132.93669789412382</v>
      </c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</row>
    <row r="24" spans="1:185" ht="12.75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41" t="e">
        <f t="shared" si="0"/>
        <v>#DIV/0!</v>
      </c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</row>
    <row r="25" spans="1:186" ht="12.75">
      <c r="A25" s="130" t="s">
        <v>58</v>
      </c>
      <c r="B25" s="130">
        <f aca="true" t="shared" si="1" ref="B25:AG25">SUM(B9:B23)</f>
        <v>31269861</v>
      </c>
      <c r="C25" s="130">
        <f t="shared" si="1"/>
        <v>27040463.659999996</v>
      </c>
      <c r="D25" s="130">
        <f t="shared" si="1"/>
        <v>20758149</v>
      </c>
      <c r="E25" s="130">
        <f t="shared" si="1"/>
        <v>18157425.59</v>
      </c>
      <c r="F25" s="130">
        <f t="shared" si="1"/>
        <v>20721499</v>
      </c>
      <c r="G25" s="130">
        <f t="shared" si="1"/>
        <v>18156487.79</v>
      </c>
      <c r="H25" s="130">
        <f t="shared" si="1"/>
        <v>19048785</v>
      </c>
      <c r="I25" s="130">
        <f t="shared" si="1"/>
        <v>17206712.54</v>
      </c>
      <c r="J25" s="130">
        <f t="shared" si="1"/>
        <v>472700</v>
      </c>
      <c r="K25" s="130">
        <f t="shared" si="1"/>
        <v>330249.95</v>
      </c>
      <c r="L25" s="130">
        <f t="shared" si="1"/>
        <v>612500</v>
      </c>
      <c r="M25" s="130">
        <f t="shared" si="1"/>
        <v>447474.48</v>
      </c>
      <c r="N25" s="130">
        <f t="shared" si="1"/>
        <v>568890</v>
      </c>
      <c r="O25" s="130">
        <f t="shared" si="1"/>
        <v>165141.31</v>
      </c>
      <c r="P25" s="130">
        <f t="shared" si="1"/>
        <v>18624</v>
      </c>
      <c r="Q25" s="130">
        <f t="shared" si="1"/>
        <v>6909.51</v>
      </c>
      <c r="R25" s="130">
        <f t="shared" si="1"/>
        <v>36650</v>
      </c>
      <c r="S25" s="130">
        <f t="shared" si="1"/>
        <v>937.8</v>
      </c>
      <c r="T25" s="130">
        <f t="shared" si="1"/>
        <v>36650</v>
      </c>
      <c r="U25" s="130">
        <f t="shared" si="1"/>
        <v>937.8</v>
      </c>
      <c r="V25" s="130">
        <f t="shared" si="1"/>
        <v>282700</v>
      </c>
      <c r="W25" s="130">
        <f t="shared" si="1"/>
        <v>0</v>
      </c>
      <c r="X25" s="130">
        <f t="shared" si="1"/>
        <v>282700</v>
      </c>
      <c r="Y25" s="130">
        <f t="shared" si="1"/>
        <v>0</v>
      </c>
      <c r="Z25" s="130">
        <f t="shared" si="1"/>
        <v>282700</v>
      </c>
      <c r="AA25" s="130">
        <f t="shared" si="1"/>
        <v>0</v>
      </c>
      <c r="AB25" s="130">
        <f t="shared" si="1"/>
        <v>1941611</v>
      </c>
      <c r="AC25" s="130">
        <f t="shared" si="1"/>
        <v>1277949.55</v>
      </c>
      <c r="AD25" s="130">
        <f t="shared" si="1"/>
        <v>99575</v>
      </c>
      <c r="AE25" s="130">
        <f t="shared" si="1"/>
        <v>0</v>
      </c>
      <c r="AF25" s="130">
        <f t="shared" si="1"/>
        <v>99575</v>
      </c>
      <c r="AG25" s="130">
        <f t="shared" si="1"/>
        <v>0</v>
      </c>
      <c r="AH25" s="130">
        <f aca="true" t="shared" si="2" ref="AH25:BM25">SUM(AH9:AH23)</f>
        <v>469300</v>
      </c>
      <c r="AI25" s="130">
        <f t="shared" si="2"/>
        <v>0</v>
      </c>
      <c r="AJ25" s="130">
        <f t="shared" si="2"/>
        <v>469300</v>
      </c>
      <c r="AK25" s="130">
        <f t="shared" si="2"/>
        <v>0</v>
      </c>
      <c r="AL25" s="130">
        <f t="shared" si="2"/>
        <v>1372736</v>
      </c>
      <c r="AM25" s="130">
        <f t="shared" si="2"/>
        <v>1277949.55</v>
      </c>
      <c r="AN25" s="130">
        <f t="shared" si="2"/>
        <v>8287401</v>
      </c>
      <c r="AO25" s="130">
        <f t="shared" si="2"/>
        <v>7605088.5200000005</v>
      </c>
      <c r="AP25" s="130">
        <f t="shared" si="2"/>
        <v>3207280</v>
      </c>
      <c r="AQ25" s="130">
        <f t="shared" si="2"/>
        <v>2291669.98</v>
      </c>
      <c r="AR25" s="130">
        <f t="shared" si="2"/>
        <v>2752</v>
      </c>
      <c r="AS25" s="130">
        <f t="shared" si="2"/>
        <v>1954.6599999999999</v>
      </c>
      <c r="AT25" s="130">
        <f t="shared" si="2"/>
        <v>71936</v>
      </c>
      <c r="AU25" s="130">
        <f t="shared" si="2"/>
        <v>19763.930000000004</v>
      </c>
      <c r="AV25" s="130">
        <f t="shared" si="2"/>
        <v>54886</v>
      </c>
      <c r="AW25" s="130">
        <f t="shared" si="2"/>
        <v>101890.51</v>
      </c>
      <c r="AX25" s="130">
        <f t="shared" si="2"/>
        <v>331104</v>
      </c>
      <c r="AY25" s="130">
        <f t="shared" si="2"/>
        <v>623919.2500000001</v>
      </c>
      <c r="AZ25" s="130">
        <f t="shared" si="2"/>
        <v>799714</v>
      </c>
      <c r="BA25" s="130">
        <f t="shared" si="2"/>
        <v>560467.8600000001</v>
      </c>
      <c r="BB25" s="130">
        <f t="shared" si="2"/>
        <v>1468212</v>
      </c>
      <c r="BC25" s="130">
        <f t="shared" si="2"/>
        <v>783519.9400000002</v>
      </c>
      <c r="BD25" s="130">
        <f t="shared" si="2"/>
        <v>157054</v>
      </c>
      <c r="BE25" s="130">
        <f t="shared" si="2"/>
        <v>59828.16</v>
      </c>
      <c r="BF25" s="130">
        <f t="shared" si="2"/>
        <v>301622</v>
      </c>
      <c r="BG25" s="130">
        <f t="shared" si="2"/>
        <v>107397.87</v>
      </c>
      <c r="BH25" s="130">
        <f t="shared" si="2"/>
        <v>13500</v>
      </c>
      <c r="BI25" s="130">
        <f t="shared" si="2"/>
        <v>-4572.2</v>
      </c>
      <c r="BJ25" s="130">
        <f t="shared" si="2"/>
        <v>6500</v>
      </c>
      <c r="BK25" s="130">
        <f t="shared" si="2"/>
        <v>37500</v>
      </c>
      <c r="BL25" s="130">
        <f t="shared" si="2"/>
        <v>1300</v>
      </c>
      <c r="BM25" s="130">
        <f t="shared" si="2"/>
        <v>217.96</v>
      </c>
      <c r="BN25" s="130">
        <f aca="true" t="shared" si="3" ref="BN25:CS25">SUM(BN9:BN23)</f>
        <v>1300</v>
      </c>
      <c r="BO25" s="130">
        <f t="shared" si="3"/>
        <v>217.96</v>
      </c>
      <c r="BP25" s="130">
        <f t="shared" si="3"/>
        <v>0</v>
      </c>
      <c r="BQ25" s="130">
        <f t="shared" si="3"/>
        <v>-366</v>
      </c>
      <c r="BR25" s="130">
        <f t="shared" si="3"/>
        <v>0</v>
      </c>
      <c r="BS25" s="130">
        <f t="shared" si="3"/>
        <v>-366</v>
      </c>
      <c r="BT25" s="130">
        <f t="shared" si="3"/>
        <v>5078821</v>
      </c>
      <c r="BU25" s="130">
        <f t="shared" si="3"/>
        <v>5313566.579999999</v>
      </c>
      <c r="BV25" s="130">
        <f t="shared" si="3"/>
        <v>658820</v>
      </c>
      <c r="BW25" s="130">
        <f t="shared" si="3"/>
        <v>472648.03</v>
      </c>
      <c r="BX25" s="130">
        <f t="shared" si="3"/>
        <v>3986819</v>
      </c>
      <c r="BY25" s="130">
        <f t="shared" si="3"/>
        <v>4230974.42</v>
      </c>
      <c r="BZ25" s="130">
        <f t="shared" si="3"/>
        <v>433182</v>
      </c>
      <c r="CA25" s="130">
        <f t="shared" si="3"/>
        <v>609944.13</v>
      </c>
      <c r="CB25" s="130">
        <f t="shared" si="3"/>
        <v>345375</v>
      </c>
      <c r="CC25" s="130">
        <f t="shared" si="3"/>
        <v>349083.08999999997</v>
      </c>
      <c r="CD25" s="130">
        <f t="shared" si="3"/>
        <v>12069</v>
      </c>
      <c r="CE25" s="130">
        <f t="shared" si="3"/>
        <v>34335.35</v>
      </c>
      <c r="CF25" s="130">
        <f t="shared" si="3"/>
        <v>5110</v>
      </c>
      <c r="CG25" s="130">
        <f t="shared" si="3"/>
        <v>1049.6</v>
      </c>
      <c r="CH25" s="130">
        <f t="shared" si="3"/>
        <v>5110</v>
      </c>
      <c r="CI25" s="130">
        <f t="shared" si="3"/>
        <v>1049.6</v>
      </c>
      <c r="CJ25" s="130">
        <f t="shared" si="3"/>
        <v>6959</v>
      </c>
      <c r="CK25" s="130">
        <f t="shared" si="3"/>
        <v>33285.75</v>
      </c>
      <c r="CL25" s="130">
        <f t="shared" si="3"/>
        <v>0</v>
      </c>
      <c r="CM25" s="130">
        <f t="shared" si="3"/>
        <v>27046.75</v>
      </c>
      <c r="CN25" s="130">
        <f t="shared" si="3"/>
        <v>5827</v>
      </c>
      <c r="CO25" s="130">
        <f t="shared" si="3"/>
        <v>6239</v>
      </c>
      <c r="CP25" s="130">
        <f t="shared" si="3"/>
        <v>1132</v>
      </c>
      <c r="CQ25" s="130">
        <f t="shared" si="3"/>
        <v>0</v>
      </c>
      <c r="CR25" s="130">
        <f t="shared" si="3"/>
        <v>309572</v>
      </c>
      <c r="CS25" s="130">
        <f t="shared" si="3"/>
        <v>238818.61000000002</v>
      </c>
      <c r="CT25" s="130">
        <f aca="true" t="shared" si="4" ref="CT25:DY25">SUM(CT9:CT23)</f>
        <v>224838</v>
      </c>
      <c r="CU25" s="130">
        <f t="shared" si="4"/>
        <v>188603.58</v>
      </c>
      <c r="CV25" s="130">
        <f t="shared" si="4"/>
        <v>16300</v>
      </c>
      <c r="CW25" s="130">
        <f t="shared" si="4"/>
        <v>9850</v>
      </c>
      <c r="CX25" s="130">
        <f t="shared" si="4"/>
        <v>97270</v>
      </c>
      <c r="CY25" s="130">
        <f t="shared" si="4"/>
        <v>124393.58</v>
      </c>
      <c r="CZ25" s="130">
        <f t="shared" si="4"/>
        <v>111268</v>
      </c>
      <c r="DA25" s="130">
        <f t="shared" si="4"/>
        <v>54360</v>
      </c>
      <c r="DB25" s="130">
        <f t="shared" si="4"/>
        <v>77489</v>
      </c>
      <c r="DC25" s="130">
        <f t="shared" si="4"/>
        <v>39559.42</v>
      </c>
      <c r="DD25" s="130">
        <f t="shared" si="4"/>
        <v>77489</v>
      </c>
      <c r="DE25" s="130">
        <f t="shared" si="4"/>
        <v>39559.42</v>
      </c>
      <c r="DF25" s="130">
        <f t="shared" si="4"/>
        <v>7245</v>
      </c>
      <c r="DG25" s="130">
        <f t="shared" si="4"/>
        <v>10655.610000000004</v>
      </c>
      <c r="DH25" s="130">
        <f t="shared" si="4"/>
        <v>2820</v>
      </c>
      <c r="DI25" s="130">
        <f t="shared" si="4"/>
        <v>5741.49</v>
      </c>
      <c r="DJ25" s="130">
        <f t="shared" si="4"/>
        <v>4425</v>
      </c>
      <c r="DK25" s="130">
        <f t="shared" si="4"/>
        <v>4914.12</v>
      </c>
      <c r="DL25" s="130">
        <f t="shared" si="4"/>
        <v>23734</v>
      </c>
      <c r="DM25" s="130">
        <f t="shared" si="4"/>
        <v>75929.13</v>
      </c>
      <c r="DN25" s="130">
        <f t="shared" si="4"/>
        <v>23734</v>
      </c>
      <c r="DO25" s="130">
        <f t="shared" si="4"/>
        <v>75929.13</v>
      </c>
      <c r="DP25" s="130">
        <f t="shared" si="4"/>
        <v>23734</v>
      </c>
      <c r="DQ25" s="130">
        <f t="shared" si="4"/>
        <v>75929.13</v>
      </c>
      <c r="DR25" s="130">
        <f t="shared" si="4"/>
        <v>113469733</v>
      </c>
      <c r="DS25" s="130">
        <f t="shared" si="4"/>
        <v>78213063.83</v>
      </c>
      <c r="DT25" s="130">
        <f t="shared" si="4"/>
        <v>113469733</v>
      </c>
      <c r="DU25" s="130">
        <f t="shared" si="4"/>
        <v>78213063.83</v>
      </c>
      <c r="DV25" s="130">
        <f t="shared" si="4"/>
        <v>1573800</v>
      </c>
      <c r="DW25" s="130">
        <f t="shared" si="4"/>
        <v>1049200</v>
      </c>
      <c r="DX25" s="130">
        <f t="shared" si="4"/>
        <v>1573800</v>
      </c>
      <c r="DY25" s="130">
        <f t="shared" si="4"/>
        <v>1049200</v>
      </c>
      <c r="DZ25" s="130">
        <f aca="true" t="shared" si="5" ref="DZ25:FE25">SUM(DZ9:DZ23)</f>
        <v>30178400</v>
      </c>
      <c r="EA25" s="130">
        <f t="shared" si="5"/>
        <v>22633750</v>
      </c>
      <c r="EB25" s="130">
        <f t="shared" si="5"/>
        <v>18196400</v>
      </c>
      <c r="EC25" s="130">
        <f t="shared" si="5"/>
        <v>13647300</v>
      </c>
      <c r="ED25" s="130">
        <f t="shared" si="5"/>
        <v>11982000</v>
      </c>
      <c r="EE25" s="130">
        <f t="shared" si="5"/>
        <v>8986450</v>
      </c>
      <c r="EF25" s="130">
        <f t="shared" si="5"/>
        <v>4514680</v>
      </c>
      <c r="EG25" s="130">
        <f t="shared" si="5"/>
        <v>4514680</v>
      </c>
      <c r="EH25" s="130">
        <f t="shared" si="5"/>
        <v>4514680</v>
      </c>
      <c r="EI25" s="130">
        <f t="shared" si="5"/>
        <v>4514680</v>
      </c>
      <c r="EJ25" s="130">
        <f t="shared" si="5"/>
        <v>77202853</v>
      </c>
      <c r="EK25" s="130">
        <f t="shared" si="5"/>
        <v>50015433.83</v>
      </c>
      <c r="EL25" s="130">
        <f t="shared" si="5"/>
        <v>47421750</v>
      </c>
      <c r="EM25" s="130">
        <f t="shared" si="5"/>
        <v>24404036.4</v>
      </c>
      <c r="EN25" s="130">
        <f t="shared" si="5"/>
        <v>427922</v>
      </c>
      <c r="EO25" s="130">
        <f t="shared" si="5"/>
        <v>427845.15</v>
      </c>
      <c r="EP25" s="130">
        <f t="shared" si="5"/>
        <v>16491004</v>
      </c>
      <c r="EQ25" s="130">
        <f t="shared" si="5"/>
        <v>12845622.75</v>
      </c>
      <c r="ER25" s="130">
        <f t="shared" si="5"/>
        <v>412363</v>
      </c>
      <c r="ES25" s="130">
        <f t="shared" si="5"/>
        <v>391565.53</v>
      </c>
      <c r="ET25" s="130">
        <f t="shared" si="5"/>
        <v>2445738</v>
      </c>
      <c r="EU25" s="130">
        <f t="shared" si="5"/>
        <v>1942288</v>
      </c>
      <c r="EV25" s="130">
        <f t="shared" si="5"/>
        <v>337858</v>
      </c>
      <c r="EW25" s="130">
        <f t="shared" si="5"/>
        <v>337858</v>
      </c>
      <c r="EX25" s="130">
        <f t="shared" si="5"/>
        <v>0</v>
      </c>
      <c r="EY25" s="130">
        <f t="shared" si="5"/>
        <v>0</v>
      </c>
      <c r="EZ25" s="130">
        <f t="shared" si="5"/>
        <v>9666218</v>
      </c>
      <c r="FA25" s="130">
        <f t="shared" si="5"/>
        <v>9666218</v>
      </c>
      <c r="FB25" s="130">
        <f t="shared" si="5"/>
        <v>31615236</v>
      </c>
      <c r="FC25" s="130">
        <f t="shared" si="5"/>
        <v>27389546.750000004</v>
      </c>
      <c r="FD25" s="130">
        <f t="shared" si="5"/>
        <v>145084969</v>
      </c>
      <c r="FE25" s="130">
        <f t="shared" si="5"/>
        <v>105602610.58</v>
      </c>
      <c r="FF25" s="141">
        <f t="shared" si="0"/>
        <v>72.78673408270157</v>
      </c>
      <c r="FG25" s="130">
        <f aca="true" t="shared" si="6" ref="FG25:FQ25">SUM(FG9:FG23)</f>
        <v>0</v>
      </c>
      <c r="FH25" s="130">
        <f t="shared" si="6"/>
        <v>0</v>
      </c>
      <c r="FI25" s="130">
        <f t="shared" si="6"/>
        <v>0</v>
      </c>
      <c r="FJ25" s="130">
        <f t="shared" si="6"/>
        <v>0</v>
      </c>
      <c r="FK25" s="130">
        <f t="shared" si="6"/>
        <v>0</v>
      </c>
      <c r="FL25" s="130">
        <f t="shared" si="6"/>
        <v>0</v>
      </c>
      <c r="FM25" s="130">
        <f t="shared" si="6"/>
        <v>0</v>
      </c>
      <c r="FN25" s="130">
        <f t="shared" si="6"/>
        <v>0</v>
      </c>
      <c r="FO25" s="130">
        <f t="shared" si="6"/>
        <v>0</v>
      </c>
      <c r="FP25" s="130">
        <f t="shared" si="6"/>
        <v>0</v>
      </c>
      <c r="FQ25" s="130">
        <f t="shared" si="6"/>
        <v>0</v>
      </c>
      <c r="FR25" s="130">
        <f>SUM(FR9:FR24)</f>
        <v>0</v>
      </c>
      <c r="FS25" s="130">
        <f>SUM(FS9:FS24)</f>
        <v>0</v>
      </c>
      <c r="FT25" s="130">
        <f>SUM(FT9:FT24)</f>
        <v>0</v>
      </c>
      <c r="FU25" s="130">
        <f>SUM(FU9:FU24)</f>
        <v>0</v>
      </c>
      <c r="FV25" s="130">
        <f>SUM(FV9:FV24)</f>
        <v>0</v>
      </c>
      <c r="FW25" s="130">
        <f>SUM(FW9:FW24)</f>
        <v>0</v>
      </c>
      <c r="FX25" s="130">
        <f>SUM(FX9:FX24)</f>
        <v>0</v>
      </c>
      <c r="FY25" s="130">
        <f>SUM(FY9:FY24)</f>
        <v>0</v>
      </c>
      <c r="FZ25" s="129" t="e">
        <f>FY25/FX25*100</f>
        <v>#DIV/0!</v>
      </c>
      <c r="GA25" s="130"/>
      <c r="GB25" s="130">
        <f>SUM(GB9:GB24)</f>
        <v>0</v>
      </c>
      <c r="GC25" s="130">
        <f>SUM(GC9:GC24)</f>
        <v>0</v>
      </c>
      <c r="GD25" s="138" t="e">
        <f>FQ25/FP25*100</f>
        <v>#DIV/0!</v>
      </c>
    </row>
    <row r="27" spans="1:185" s="140" customFormat="1" ht="12.75">
      <c r="A27" s="139" t="s">
        <v>62</v>
      </c>
      <c r="B27" s="140">
        <f>SUM(B10:B24)</f>
        <v>10522032</v>
      </c>
      <c r="C27" s="140">
        <f aca="true" t="shared" si="7" ref="C27:AG27">SUM(C10:C24)</f>
        <v>8883975.87</v>
      </c>
      <c r="D27" s="140">
        <f t="shared" si="7"/>
        <v>10320</v>
      </c>
      <c r="E27" s="140">
        <f t="shared" si="7"/>
        <v>937.8</v>
      </c>
      <c r="F27" s="140">
        <f t="shared" si="7"/>
        <v>0</v>
      </c>
      <c r="G27" s="140">
        <f t="shared" si="7"/>
        <v>0</v>
      </c>
      <c r="H27" s="140">
        <f t="shared" si="7"/>
        <v>0</v>
      </c>
      <c r="I27" s="140">
        <f t="shared" si="7"/>
        <v>0</v>
      </c>
      <c r="J27" s="140">
        <f t="shared" si="7"/>
        <v>0</v>
      </c>
      <c r="K27" s="140">
        <f t="shared" si="7"/>
        <v>0</v>
      </c>
      <c r="L27" s="140">
        <f t="shared" si="7"/>
        <v>0</v>
      </c>
      <c r="M27" s="140">
        <f t="shared" si="7"/>
        <v>0</v>
      </c>
      <c r="N27" s="140">
        <f t="shared" si="7"/>
        <v>0</v>
      </c>
      <c r="O27" s="140">
        <f t="shared" si="7"/>
        <v>0</v>
      </c>
      <c r="P27" s="140">
        <f t="shared" si="7"/>
        <v>0</v>
      </c>
      <c r="Q27" s="140">
        <f t="shared" si="7"/>
        <v>0</v>
      </c>
      <c r="R27" s="140">
        <f t="shared" si="7"/>
        <v>10320</v>
      </c>
      <c r="S27" s="140">
        <f t="shared" si="7"/>
        <v>937.8</v>
      </c>
      <c r="T27" s="140">
        <f t="shared" si="7"/>
        <v>10320</v>
      </c>
      <c r="U27" s="140">
        <f t="shared" si="7"/>
        <v>937.8</v>
      </c>
      <c r="V27" s="140">
        <f t="shared" si="7"/>
        <v>282700</v>
      </c>
      <c r="W27" s="140">
        <f t="shared" si="7"/>
        <v>0</v>
      </c>
      <c r="X27" s="140">
        <f t="shared" si="7"/>
        <v>282700</v>
      </c>
      <c r="Y27" s="140">
        <f t="shared" si="7"/>
        <v>0</v>
      </c>
      <c r="Z27" s="140">
        <f t="shared" si="7"/>
        <v>282700</v>
      </c>
      <c r="AA27" s="140">
        <f t="shared" si="7"/>
        <v>0</v>
      </c>
      <c r="AB27" s="140">
        <f t="shared" si="7"/>
        <v>1941611</v>
      </c>
      <c r="AC27" s="140">
        <f t="shared" si="7"/>
        <v>1277949.55</v>
      </c>
      <c r="AD27" s="140">
        <f t="shared" si="7"/>
        <v>99575</v>
      </c>
      <c r="AE27" s="140">
        <f t="shared" si="7"/>
        <v>0</v>
      </c>
      <c r="AF27" s="140">
        <f t="shared" si="7"/>
        <v>99575</v>
      </c>
      <c r="AG27" s="140">
        <f t="shared" si="7"/>
        <v>0</v>
      </c>
      <c r="AH27" s="140">
        <f aca="true" t="shared" si="8" ref="AH27:BM27">SUM(AH10:AH24)</f>
        <v>469300</v>
      </c>
      <c r="AI27" s="140">
        <f t="shared" si="8"/>
        <v>0</v>
      </c>
      <c r="AJ27" s="140">
        <f t="shared" si="8"/>
        <v>469300</v>
      </c>
      <c r="AK27" s="140">
        <f t="shared" si="8"/>
        <v>0</v>
      </c>
      <c r="AL27" s="140">
        <f t="shared" si="8"/>
        <v>1372736</v>
      </c>
      <c r="AM27" s="140">
        <f t="shared" si="8"/>
        <v>1277949.55</v>
      </c>
      <c r="AN27" s="140">
        <f t="shared" si="8"/>
        <v>8287401</v>
      </c>
      <c r="AO27" s="140">
        <f t="shared" si="8"/>
        <v>7605088.5200000005</v>
      </c>
      <c r="AP27" s="140">
        <f t="shared" si="8"/>
        <v>3207280</v>
      </c>
      <c r="AQ27" s="140">
        <f t="shared" si="8"/>
        <v>2291669.98</v>
      </c>
      <c r="AR27" s="140">
        <f t="shared" si="8"/>
        <v>2752</v>
      </c>
      <c r="AS27" s="140">
        <f t="shared" si="8"/>
        <v>1954.6599999999999</v>
      </c>
      <c r="AT27" s="140">
        <f t="shared" si="8"/>
        <v>71936</v>
      </c>
      <c r="AU27" s="140">
        <f t="shared" si="8"/>
        <v>19763.930000000004</v>
      </c>
      <c r="AV27" s="140">
        <f t="shared" si="8"/>
        <v>54886</v>
      </c>
      <c r="AW27" s="140">
        <f t="shared" si="8"/>
        <v>101890.51</v>
      </c>
      <c r="AX27" s="140">
        <f t="shared" si="8"/>
        <v>331104</v>
      </c>
      <c r="AY27" s="140">
        <f t="shared" si="8"/>
        <v>623919.2500000001</v>
      </c>
      <c r="AZ27" s="140">
        <f t="shared" si="8"/>
        <v>799714</v>
      </c>
      <c r="BA27" s="140">
        <f t="shared" si="8"/>
        <v>560467.8600000001</v>
      </c>
      <c r="BB27" s="140">
        <f t="shared" si="8"/>
        <v>1468212</v>
      </c>
      <c r="BC27" s="140">
        <f t="shared" si="8"/>
        <v>783519.9400000002</v>
      </c>
      <c r="BD27" s="140">
        <f t="shared" si="8"/>
        <v>157054</v>
      </c>
      <c r="BE27" s="140">
        <f t="shared" si="8"/>
        <v>59828.16</v>
      </c>
      <c r="BF27" s="140">
        <f t="shared" si="8"/>
        <v>301622</v>
      </c>
      <c r="BG27" s="140">
        <f t="shared" si="8"/>
        <v>107397.87</v>
      </c>
      <c r="BH27" s="140">
        <f t="shared" si="8"/>
        <v>13500</v>
      </c>
      <c r="BI27" s="140">
        <f t="shared" si="8"/>
        <v>-4572.2</v>
      </c>
      <c r="BJ27" s="140">
        <f t="shared" si="8"/>
        <v>6500</v>
      </c>
      <c r="BK27" s="140">
        <f t="shared" si="8"/>
        <v>37500</v>
      </c>
      <c r="BL27" s="140">
        <f t="shared" si="8"/>
        <v>1300</v>
      </c>
      <c r="BM27" s="140">
        <f t="shared" si="8"/>
        <v>217.96</v>
      </c>
      <c r="BN27" s="140">
        <f aca="true" t="shared" si="9" ref="BN27:CS27">SUM(BN10:BN24)</f>
        <v>1300</v>
      </c>
      <c r="BO27" s="140">
        <f t="shared" si="9"/>
        <v>217.96</v>
      </c>
      <c r="BP27" s="140">
        <f t="shared" si="9"/>
        <v>0</v>
      </c>
      <c r="BQ27" s="140">
        <f t="shared" si="9"/>
        <v>-366</v>
      </c>
      <c r="BR27" s="140">
        <f t="shared" si="9"/>
        <v>0</v>
      </c>
      <c r="BS27" s="140">
        <f t="shared" si="9"/>
        <v>-366</v>
      </c>
      <c r="BT27" s="140">
        <f t="shared" si="9"/>
        <v>5078821</v>
      </c>
      <c r="BU27" s="140">
        <f t="shared" si="9"/>
        <v>5313566.579999999</v>
      </c>
      <c r="BV27" s="140">
        <f t="shared" si="9"/>
        <v>658820</v>
      </c>
      <c r="BW27" s="140">
        <f t="shared" si="9"/>
        <v>472648.03</v>
      </c>
      <c r="BX27" s="140">
        <f t="shared" si="9"/>
        <v>3986819</v>
      </c>
      <c r="BY27" s="140">
        <f t="shared" si="9"/>
        <v>4230974.42</v>
      </c>
      <c r="BZ27" s="140">
        <f t="shared" si="9"/>
        <v>433182</v>
      </c>
      <c r="CA27" s="140">
        <f t="shared" si="9"/>
        <v>609944.13</v>
      </c>
      <c r="CB27" s="140">
        <f t="shared" si="9"/>
        <v>281775</v>
      </c>
      <c r="CC27" s="140">
        <f t="shared" si="9"/>
        <v>269058.30000000005</v>
      </c>
      <c r="CD27" s="140">
        <f t="shared" si="9"/>
        <v>8069</v>
      </c>
      <c r="CE27" s="140">
        <f t="shared" si="9"/>
        <v>34335.35</v>
      </c>
      <c r="CF27" s="140">
        <f t="shared" si="9"/>
        <v>1110</v>
      </c>
      <c r="CG27" s="140">
        <f t="shared" si="9"/>
        <v>1049.6</v>
      </c>
      <c r="CH27" s="140">
        <f t="shared" si="9"/>
        <v>1110</v>
      </c>
      <c r="CI27" s="140">
        <f t="shared" si="9"/>
        <v>1049.6</v>
      </c>
      <c r="CJ27" s="140">
        <f t="shared" si="9"/>
        <v>6959</v>
      </c>
      <c r="CK27" s="140">
        <f t="shared" si="9"/>
        <v>33285.75</v>
      </c>
      <c r="CL27" s="140">
        <f t="shared" si="9"/>
        <v>0</v>
      </c>
      <c r="CM27" s="140">
        <f t="shared" si="9"/>
        <v>27046.75</v>
      </c>
      <c r="CN27" s="140">
        <f t="shared" si="9"/>
        <v>5827</v>
      </c>
      <c r="CO27" s="140">
        <f t="shared" si="9"/>
        <v>6239</v>
      </c>
      <c r="CP27" s="140">
        <f t="shared" si="9"/>
        <v>1132</v>
      </c>
      <c r="CQ27" s="140">
        <f t="shared" si="9"/>
        <v>0</v>
      </c>
      <c r="CR27" s="140">
        <f t="shared" si="9"/>
        <v>273372</v>
      </c>
      <c r="CS27" s="140">
        <f t="shared" si="9"/>
        <v>214498.61000000002</v>
      </c>
      <c r="CT27" s="140">
        <f aca="true" t="shared" si="10" ref="CT27:DY27">SUM(CT10:CT24)</f>
        <v>190638</v>
      </c>
      <c r="CU27" s="140">
        <f t="shared" si="10"/>
        <v>164283.58</v>
      </c>
      <c r="CV27" s="140">
        <f t="shared" si="10"/>
        <v>0</v>
      </c>
      <c r="CW27" s="140">
        <f t="shared" si="10"/>
        <v>0</v>
      </c>
      <c r="CX27" s="140">
        <f t="shared" si="10"/>
        <v>97270</v>
      </c>
      <c r="CY27" s="140">
        <f t="shared" si="10"/>
        <v>124393.58</v>
      </c>
      <c r="CZ27" s="140">
        <f t="shared" si="10"/>
        <v>93368</v>
      </c>
      <c r="DA27" s="140">
        <f t="shared" si="10"/>
        <v>39890</v>
      </c>
      <c r="DB27" s="140">
        <f t="shared" si="10"/>
        <v>75489</v>
      </c>
      <c r="DC27" s="140">
        <f t="shared" si="10"/>
        <v>39559.42</v>
      </c>
      <c r="DD27" s="140">
        <f t="shared" si="10"/>
        <v>75489</v>
      </c>
      <c r="DE27" s="140">
        <f t="shared" si="10"/>
        <v>39559.42</v>
      </c>
      <c r="DF27" s="140">
        <f t="shared" si="10"/>
        <v>7245</v>
      </c>
      <c r="DG27" s="140">
        <f t="shared" si="10"/>
        <v>10655.610000000004</v>
      </c>
      <c r="DH27" s="140">
        <f t="shared" si="10"/>
        <v>2820</v>
      </c>
      <c r="DI27" s="140">
        <f t="shared" si="10"/>
        <v>5741.49</v>
      </c>
      <c r="DJ27" s="140">
        <f t="shared" si="10"/>
        <v>4425</v>
      </c>
      <c r="DK27" s="140">
        <f t="shared" si="10"/>
        <v>4914.12</v>
      </c>
      <c r="DL27" s="140">
        <f t="shared" si="10"/>
        <v>334</v>
      </c>
      <c r="DM27" s="140">
        <f t="shared" si="10"/>
        <v>20224.339999999997</v>
      </c>
      <c r="DN27" s="140">
        <f t="shared" si="10"/>
        <v>334</v>
      </c>
      <c r="DO27" s="140">
        <f t="shared" si="10"/>
        <v>20224.339999999997</v>
      </c>
      <c r="DP27" s="140">
        <f t="shared" si="10"/>
        <v>334</v>
      </c>
      <c r="DQ27" s="140">
        <f t="shared" si="10"/>
        <v>20224.339999999997</v>
      </c>
      <c r="DR27" s="140">
        <f t="shared" si="10"/>
        <v>9470175</v>
      </c>
      <c r="DS27" s="140">
        <f t="shared" si="10"/>
        <v>9470175</v>
      </c>
      <c r="DT27" s="140">
        <f t="shared" si="10"/>
        <v>9470175</v>
      </c>
      <c r="DU27" s="140">
        <f t="shared" si="10"/>
        <v>9470175</v>
      </c>
      <c r="DV27" s="140">
        <f t="shared" si="10"/>
        <v>0</v>
      </c>
      <c r="DW27" s="140">
        <f t="shared" si="10"/>
        <v>0</v>
      </c>
      <c r="DX27" s="140">
        <f t="shared" si="10"/>
        <v>0</v>
      </c>
      <c r="DY27" s="140">
        <f t="shared" si="10"/>
        <v>0</v>
      </c>
      <c r="DZ27" s="140">
        <f aca="true" t="shared" si="11" ref="DZ27:FE27">SUM(DZ10:DZ24)</f>
        <v>0</v>
      </c>
      <c r="EA27" s="140">
        <f t="shared" si="11"/>
        <v>0</v>
      </c>
      <c r="EB27" s="140">
        <f t="shared" si="11"/>
        <v>0</v>
      </c>
      <c r="EC27" s="140">
        <f t="shared" si="11"/>
        <v>0</v>
      </c>
      <c r="ED27" s="140">
        <f t="shared" si="11"/>
        <v>0</v>
      </c>
      <c r="EE27" s="140">
        <f t="shared" si="11"/>
        <v>0</v>
      </c>
      <c r="EF27" s="140">
        <f t="shared" si="11"/>
        <v>0</v>
      </c>
      <c r="EG27" s="140">
        <f t="shared" si="11"/>
        <v>0</v>
      </c>
      <c r="EH27" s="140">
        <f t="shared" si="11"/>
        <v>0</v>
      </c>
      <c r="EI27" s="140">
        <f t="shared" si="11"/>
        <v>0</v>
      </c>
      <c r="EJ27" s="140">
        <f t="shared" si="11"/>
        <v>9470175</v>
      </c>
      <c r="EK27" s="140">
        <f t="shared" si="11"/>
        <v>9470175</v>
      </c>
      <c r="EL27" s="140">
        <f t="shared" si="11"/>
        <v>0</v>
      </c>
      <c r="EM27" s="140">
        <f t="shared" si="11"/>
        <v>0</v>
      </c>
      <c r="EN27" s="140">
        <f t="shared" si="11"/>
        <v>0</v>
      </c>
      <c r="EO27" s="140">
        <f t="shared" si="11"/>
        <v>0</v>
      </c>
      <c r="EP27" s="140">
        <f t="shared" si="11"/>
        <v>0</v>
      </c>
      <c r="EQ27" s="140">
        <f t="shared" si="11"/>
        <v>0</v>
      </c>
      <c r="ER27" s="140">
        <f t="shared" si="11"/>
        <v>0</v>
      </c>
      <c r="ES27" s="140">
        <f t="shared" si="11"/>
        <v>0</v>
      </c>
      <c r="ET27" s="140">
        <f t="shared" si="11"/>
        <v>0</v>
      </c>
      <c r="EU27" s="140">
        <f t="shared" si="11"/>
        <v>0</v>
      </c>
      <c r="EV27" s="140">
        <f t="shared" si="11"/>
        <v>0</v>
      </c>
      <c r="EW27" s="140">
        <f t="shared" si="11"/>
        <v>0</v>
      </c>
      <c r="EX27" s="140">
        <f t="shared" si="11"/>
        <v>0</v>
      </c>
      <c r="EY27" s="140">
        <f t="shared" si="11"/>
        <v>0</v>
      </c>
      <c r="EZ27" s="140">
        <f t="shared" si="11"/>
        <v>9470175</v>
      </c>
      <c r="FA27" s="140">
        <f t="shared" si="11"/>
        <v>9470175</v>
      </c>
      <c r="FB27" s="140">
        <f t="shared" si="11"/>
        <v>10803807</v>
      </c>
      <c r="FC27" s="140">
        <f t="shared" si="11"/>
        <v>9153034.17</v>
      </c>
      <c r="FD27" s="140">
        <f t="shared" si="11"/>
        <v>20273982</v>
      </c>
      <c r="FE27" s="140">
        <f t="shared" si="11"/>
        <v>18623209.169999998</v>
      </c>
      <c r="FF27" s="140" t="e">
        <f aca="true" t="shared" si="12" ref="FF27:GC27">SUM(FF10:FF24)</f>
        <v>#DIV/0!</v>
      </c>
      <c r="FG27" s="140">
        <f t="shared" si="12"/>
        <v>0</v>
      </c>
      <c r="FH27" s="140">
        <f t="shared" si="12"/>
        <v>0</v>
      </c>
      <c r="FI27" s="140">
        <f t="shared" si="12"/>
        <v>0</v>
      </c>
      <c r="FJ27" s="140">
        <f t="shared" si="12"/>
        <v>0</v>
      </c>
      <c r="FK27" s="140">
        <f t="shared" si="12"/>
        <v>0</v>
      </c>
      <c r="FL27" s="140">
        <f t="shared" si="12"/>
        <v>0</v>
      </c>
      <c r="FM27" s="140">
        <f t="shared" si="12"/>
        <v>0</v>
      </c>
      <c r="FN27" s="140">
        <f t="shared" si="12"/>
        <v>0</v>
      </c>
      <c r="FO27" s="140">
        <f t="shared" si="12"/>
        <v>0</v>
      </c>
      <c r="FP27" s="140">
        <f t="shared" si="12"/>
        <v>0</v>
      </c>
      <c r="FQ27" s="140">
        <f t="shared" si="12"/>
        <v>0</v>
      </c>
      <c r="FR27" s="140">
        <f t="shared" si="12"/>
        <v>0</v>
      </c>
      <c r="FS27" s="140">
        <f t="shared" si="12"/>
        <v>0</v>
      </c>
      <c r="FT27" s="140">
        <f t="shared" si="12"/>
        <v>0</v>
      </c>
      <c r="FU27" s="140">
        <f t="shared" si="12"/>
        <v>0</v>
      </c>
      <c r="FV27" s="140">
        <f t="shared" si="12"/>
        <v>0</v>
      </c>
      <c r="FW27" s="140">
        <f t="shared" si="12"/>
        <v>0</v>
      </c>
      <c r="FX27" s="140">
        <f t="shared" si="12"/>
        <v>0</v>
      </c>
      <c r="FY27" s="140">
        <f t="shared" si="12"/>
        <v>0</v>
      </c>
      <c r="GB27" s="140">
        <f t="shared" si="12"/>
        <v>0</v>
      </c>
      <c r="GC27" s="140">
        <f t="shared" si="12"/>
        <v>0</v>
      </c>
    </row>
  </sheetData>
  <mergeCells count="93">
    <mergeCell ref="FP7:FQ7"/>
    <mergeCell ref="FR7:FS7"/>
    <mergeCell ref="FJ7:FK7"/>
    <mergeCell ref="FV7:FW7"/>
    <mergeCell ref="FT7:FU7"/>
    <mergeCell ref="FL7:FM7"/>
    <mergeCell ref="FN7:FO7"/>
    <mergeCell ref="FB7:FC7"/>
    <mergeCell ref="FD7:FE7"/>
    <mergeCell ref="FF7:FG7"/>
    <mergeCell ref="FH7:FI7"/>
    <mergeCell ref="ET7:EU7"/>
    <mergeCell ref="EV7:EW7"/>
    <mergeCell ref="EX7:EY7"/>
    <mergeCell ref="EZ7:FA7"/>
    <mergeCell ref="EL7:EM7"/>
    <mergeCell ref="EN7:EO7"/>
    <mergeCell ref="EP7:EQ7"/>
    <mergeCell ref="ER7:ES7"/>
    <mergeCell ref="ED7:EE7"/>
    <mergeCell ref="EF7:EG7"/>
    <mergeCell ref="EH7:EI7"/>
    <mergeCell ref="EJ7:EK7"/>
    <mergeCell ref="DV7:DW7"/>
    <mergeCell ref="DX7:DY7"/>
    <mergeCell ref="DZ7:EA7"/>
    <mergeCell ref="EB7:EC7"/>
    <mergeCell ref="DN7:DO7"/>
    <mergeCell ref="DP7:DQ7"/>
    <mergeCell ref="DR7:DS7"/>
    <mergeCell ref="DT7:DU7"/>
    <mergeCell ref="DF7:DG7"/>
    <mergeCell ref="DH7:DI7"/>
    <mergeCell ref="DJ7:DK7"/>
    <mergeCell ref="DL7:DM7"/>
    <mergeCell ref="CX7:CY7"/>
    <mergeCell ref="CZ7:DA7"/>
    <mergeCell ref="DB7:DC7"/>
    <mergeCell ref="DD7:DE7"/>
    <mergeCell ref="CP7:CQ7"/>
    <mergeCell ref="CR7:CS7"/>
    <mergeCell ref="CT7:CU7"/>
    <mergeCell ref="CV7:CW7"/>
    <mergeCell ref="CH7:CI7"/>
    <mergeCell ref="CJ7:CK7"/>
    <mergeCell ref="CL7:CM7"/>
    <mergeCell ref="CN7:CO7"/>
    <mergeCell ref="BZ7:CA7"/>
    <mergeCell ref="CB7:CC7"/>
    <mergeCell ref="CD7:CE7"/>
    <mergeCell ref="CF7:CG7"/>
    <mergeCell ref="BR7:BS7"/>
    <mergeCell ref="BT7:BU7"/>
    <mergeCell ref="BV7:BW7"/>
    <mergeCell ref="BX7:BY7"/>
    <mergeCell ref="BJ7:BK7"/>
    <mergeCell ref="BL7:BM7"/>
    <mergeCell ref="BN7:BO7"/>
    <mergeCell ref="BP7:BQ7"/>
    <mergeCell ref="BB7:BC7"/>
    <mergeCell ref="BD7:BE7"/>
    <mergeCell ref="BF7:BG7"/>
    <mergeCell ref="BH7:BI7"/>
    <mergeCell ref="AT7:AU7"/>
    <mergeCell ref="AV7:AW7"/>
    <mergeCell ref="AX7:AY7"/>
    <mergeCell ref="AZ7:BA7"/>
    <mergeCell ref="AL7:AM7"/>
    <mergeCell ref="AN7:AO7"/>
    <mergeCell ref="AP7:AQ7"/>
    <mergeCell ref="AR7:AS7"/>
    <mergeCell ref="AD7:AE7"/>
    <mergeCell ref="AF7:AG7"/>
    <mergeCell ref="AH7:AI7"/>
    <mergeCell ref="AJ7:AK7"/>
    <mergeCell ref="V7:W7"/>
    <mergeCell ref="X7:Y7"/>
    <mergeCell ref="Z7:AA7"/>
    <mergeCell ref="AB7:AC7"/>
    <mergeCell ref="N7:O7"/>
    <mergeCell ref="P7:Q7"/>
    <mergeCell ref="R7:S7"/>
    <mergeCell ref="T7:U7"/>
    <mergeCell ref="FX7:FY7"/>
    <mergeCell ref="GB7:GC7"/>
    <mergeCell ref="A3:O3"/>
    <mergeCell ref="A5:O5"/>
    <mergeCell ref="B7:C7"/>
    <mergeCell ref="D7:E7"/>
    <mergeCell ref="F7:G7"/>
    <mergeCell ref="H7:I7"/>
    <mergeCell ref="J7:K7"/>
    <mergeCell ref="L7:M7"/>
  </mergeCells>
  <printOptions/>
  <pageMargins left="0.4166666666666667" right="0.4166666666666667" top="0.4166666666666667" bottom="0.4166666666666667" header="0" footer="0"/>
  <pageSetup fitToHeight="5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P37"/>
  <sheetViews>
    <sheetView tabSelected="1" workbookViewId="0" topLeftCell="A1">
      <pane xSplit="2" ySplit="9" topLeftCell="Q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20" sqref="X20:Y25"/>
    </sheetView>
  </sheetViews>
  <sheetFormatPr defaultColWidth="9.140625" defaultRowHeight="12.75"/>
  <cols>
    <col min="1" max="1" width="0.85546875" style="3" customWidth="1"/>
    <col min="2" max="2" width="23.421875" style="5" customWidth="1"/>
    <col min="3" max="4" width="18.140625" style="111" customWidth="1"/>
    <col min="5" max="5" width="12.8515625" style="5" customWidth="1"/>
    <col min="6" max="6" width="14.57421875" style="5" customWidth="1"/>
    <col min="7" max="7" width="14.00390625" style="5" customWidth="1"/>
    <col min="8" max="8" width="6.140625" style="5" customWidth="1"/>
    <col min="9" max="9" width="12.421875" style="5" customWidth="1"/>
    <col min="10" max="10" width="14.00390625" style="5" customWidth="1"/>
    <col min="11" max="11" width="6.140625" style="5" customWidth="1"/>
    <col min="12" max="12" width="13.57421875" style="5" customWidth="1"/>
    <col min="13" max="13" width="10.7109375" style="5" customWidth="1"/>
    <col min="14" max="14" width="6.140625" style="5" customWidth="1"/>
    <col min="15" max="15" width="13.57421875" style="5" customWidth="1"/>
    <col min="16" max="16" width="14.421875" style="5" customWidth="1"/>
    <col min="17" max="17" width="6.7109375" style="5" customWidth="1"/>
    <col min="18" max="18" width="12.140625" style="5" customWidth="1"/>
    <col min="19" max="19" width="11.7109375" style="5" customWidth="1"/>
    <col min="20" max="20" width="7.140625" style="5" customWidth="1"/>
    <col min="21" max="21" width="13.28125" style="5" customWidth="1"/>
    <col min="22" max="22" width="12.7109375" style="5" customWidth="1"/>
    <col min="23" max="23" width="7.7109375" style="5" customWidth="1"/>
    <col min="24" max="24" width="12.57421875" style="5" customWidth="1"/>
    <col min="25" max="25" width="11.8515625" style="5" customWidth="1"/>
    <col min="26" max="26" width="6.57421875" style="5" customWidth="1"/>
    <col min="27" max="29" width="9.140625" style="5" customWidth="1"/>
    <col min="30" max="30" width="11.8515625" style="5" customWidth="1"/>
    <col min="31" max="16384" width="9.140625" style="5" customWidth="1"/>
  </cols>
  <sheetData>
    <row r="1" spans="2:4" ht="12.75">
      <c r="B1" s="4"/>
      <c r="C1" s="4"/>
      <c r="D1" s="4"/>
    </row>
    <row r="2" spans="2:4" ht="12.75">
      <c r="B2" s="6" t="s">
        <v>121</v>
      </c>
      <c r="C2" s="6"/>
      <c r="D2" s="6"/>
    </row>
    <row r="5" spans="2:26" ht="18">
      <c r="B5" s="192" t="s">
        <v>122</v>
      </c>
      <c r="C5" s="192"/>
      <c r="D5" s="192"/>
      <c r="E5" s="192"/>
      <c r="F5" s="192"/>
      <c r="G5" s="192"/>
      <c r="H5" s="192"/>
      <c r="I5" s="192"/>
      <c r="J5" s="192"/>
      <c r="K5" s="192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</row>
    <row r="6" ht="13.5" thickBot="1"/>
    <row r="7" spans="1:26" ht="13.5" customHeight="1" thickBot="1">
      <c r="A7" s="7"/>
      <c r="B7" s="8"/>
      <c r="C7" s="201" t="s">
        <v>84</v>
      </c>
      <c r="D7" s="202"/>
      <c r="E7" s="203"/>
      <c r="F7" s="195" t="s">
        <v>85</v>
      </c>
      <c r="G7" s="196"/>
      <c r="H7" s="197"/>
      <c r="I7" s="189" t="s">
        <v>86</v>
      </c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1"/>
    </row>
    <row r="8" spans="1:26" ht="27.75" customHeight="1" thickBot="1">
      <c r="A8" s="9"/>
      <c r="B8" s="206" t="s">
        <v>87</v>
      </c>
      <c r="C8" s="204"/>
      <c r="D8" s="204"/>
      <c r="E8" s="205"/>
      <c r="F8" s="198"/>
      <c r="G8" s="199"/>
      <c r="H8" s="200"/>
      <c r="I8" s="189" t="s">
        <v>88</v>
      </c>
      <c r="J8" s="190"/>
      <c r="K8" s="191"/>
      <c r="L8" s="189" t="s">
        <v>89</v>
      </c>
      <c r="M8" s="190"/>
      <c r="N8" s="191"/>
      <c r="O8" s="185" t="s">
        <v>0</v>
      </c>
      <c r="P8" s="186"/>
      <c r="Q8" s="186"/>
      <c r="R8" s="186" t="s">
        <v>90</v>
      </c>
      <c r="S8" s="186"/>
      <c r="T8" s="186"/>
      <c r="U8" s="194" t="s">
        <v>91</v>
      </c>
      <c r="V8" s="186"/>
      <c r="W8" s="186"/>
      <c r="X8" s="186" t="s">
        <v>92</v>
      </c>
      <c r="Y8" s="186"/>
      <c r="Z8" s="193"/>
    </row>
    <row r="9" spans="1:26" ht="87.75" customHeight="1" thickBot="1">
      <c r="A9" s="9"/>
      <c r="B9" s="207"/>
      <c r="C9" s="112" t="s">
        <v>127</v>
      </c>
      <c r="D9" s="113" t="s">
        <v>128</v>
      </c>
      <c r="E9" s="104" t="s">
        <v>93</v>
      </c>
      <c r="F9" s="11" t="s">
        <v>125</v>
      </c>
      <c r="G9" s="12" t="s">
        <v>126</v>
      </c>
      <c r="H9" s="13" t="s">
        <v>93</v>
      </c>
      <c r="I9" s="11" t="s">
        <v>125</v>
      </c>
      <c r="J9" s="12" t="s">
        <v>126</v>
      </c>
      <c r="K9" s="10" t="s">
        <v>93</v>
      </c>
      <c r="L9" s="11" t="s">
        <v>125</v>
      </c>
      <c r="M9" s="12" t="s">
        <v>126</v>
      </c>
      <c r="N9" s="10" t="s">
        <v>93</v>
      </c>
      <c r="O9" s="11" t="s">
        <v>125</v>
      </c>
      <c r="P9" s="12" t="s">
        <v>126</v>
      </c>
      <c r="Q9" s="10" t="s">
        <v>93</v>
      </c>
      <c r="R9" s="11" t="s">
        <v>125</v>
      </c>
      <c r="S9" s="12" t="s">
        <v>126</v>
      </c>
      <c r="T9" s="10" t="s">
        <v>93</v>
      </c>
      <c r="U9" s="11" t="s">
        <v>125</v>
      </c>
      <c r="V9" s="12" t="s">
        <v>126</v>
      </c>
      <c r="W9" s="10" t="s">
        <v>93</v>
      </c>
      <c r="X9" s="11" t="s">
        <v>125</v>
      </c>
      <c r="Y9" s="12" t="s">
        <v>126</v>
      </c>
      <c r="Z9" s="14" t="s">
        <v>93</v>
      </c>
    </row>
    <row r="10" spans="1:26" ht="42.75" customHeight="1" thickBot="1">
      <c r="A10" s="15"/>
      <c r="B10" s="16" t="s">
        <v>94</v>
      </c>
      <c r="C10" s="124">
        <v>6617685</v>
      </c>
      <c r="D10" s="125">
        <v>5995117.27</v>
      </c>
      <c r="E10" s="17">
        <f aca="true" t="shared" si="0" ref="E10:E29">D10/C10*100</f>
        <v>90.59236379489202</v>
      </c>
      <c r="F10" s="18">
        <v>6989661</v>
      </c>
      <c r="G10" s="18">
        <v>1839164.11</v>
      </c>
      <c r="H10" s="19">
        <f aca="true" t="shared" si="1" ref="H10:H29">G10/F10*100</f>
        <v>26.312636764501168</v>
      </c>
      <c r="I10" s="20">
        <v>1264203</v>
      </c>
      <c r="J10" s="20">
        <v>275036.17</v>
      </c>
      <c r="K10" s="21">
        <f aca="true" t="shared" si="2" ref="K10:K29">J10/I10*100</f>
        <v>21.75569667213256</v>
      </c>
      <c r="L10" s="22"/>
      <c r="M10" s="23"/>
      <c r="N10" s="24"/>
      <c r="O10" s="247">
        <v>3166458</v>
      </c>
      <c r="P10" s="247">
        <v>1267064.86</v>
      </c>
      <c r="Q10" s="25">
        <f aca="true" t="shared" si="3" ref="Q10:Q15">P10/O10*100</f>
        <v>40.01521131813528</v>
      </c>
      <c r="R10" s="26"/>
      <c r="S10" s="26"/>
      <c r="T10" s="21"/>
      <c r="U10" s="27">
        <v>1312000</v>
      </c>
      <c r="V10" s="27">
        <v>238385.09</v>
      </c>
      <c r="W10" s="21">
        <f aca="true" t="shared" si="4" ref="W10:W18">V10/U10*100</f>
        <v>18.169595274390243</v>
      </c>
      <c r="X10" s="27"/>
      <c r="Y10" s="27"/>
      <c r="Z10" s="28"/>
    </row>
    <row r="11" spans="1:26" ht="39.75" customHeight="1">
      <c r="A11" s="9"/>
      <c r="B11" s="29" t="s">
        <v>95</v>
      </c>
      <c r="C11" s="122">
        <v>1706960</v>
      </c>
      <c r="D11" s="123">
        <v>1441861.42</v>
      </c>
      <c r="E11" s="30">
        <f t="shared" si="0"/>
        <v>84.46954937432628</v>
      </c>
      <c r="F11" s="31">
        <v>1706960</v>
      </c>
      <c r="G11" s="31">
        <v>521049.04</v>
      </c>
      <c r="H11" s="32">
        <f t="shared" si="1"/>
        <v>30.524970708159533</v>
      </c>
      <c r="I11" s="33">
        <v>380260</v>
      </c>
      <c r="J11" s="33">
        <v>177078.79</v>
      </c>
      <c r="K11" s="32">
        <f t="shared" si="2"/>
        <v>46.567819386735394</v>
      </c>
      <c r="L11" s="34"/>
      <c r="M11" s="34"/>
      <c r="N11" s="32"/>
      <c r="O11" s="34">
        <v>605302</v>
      </c>
      <c r="P11" s="34">
        <v>230609.4</v>
      </c>
      <c r="Q11" s="32">
        <f t="shared" si="3"/>
        <v>38.09823856521207</v>
      </c>
      <c r="R11" s="35"/>
      <c r="S11" s="35"/>
      <c r="T11" s="32"/>
      <c r="U11" s="34">
        <v>539193</v>
      </c>
      <c r="V11" s="34">
        <v>22323.88</v>
      </c>
      <c r="W11" s="32">
        <f t="shared" si="4"/>
        <v>4.140239209336917</v>
      </c>
      <c r="X11" s="34">
        <v>182205</v>
      </c>
      <c r="Y11" s="34">
        <v>91036.97</v>
      </c>
      <c r="Z11" s="36">
        <f>Y11/X11*100</f>
        <v>49.964035015504514</v>
      </c>
    </row>
    <row r="12" spans="1:26" ht="25.5">
      <c r="A12" s="9"/>
      <c r="B12" s="37" t="s">
        <v>96</v>
      </c>
      <c r="C12" s="114">
        <v>1667676</v>
      </c>
      <c r="D12" s="120">
        <v>1619520.69</v>
      </c>
      <c r="E12" s="38">
        <f t="shared" si="0"/>
        <v>97.11243011232398</v>
      </c>
      <c r="F12" s="31">
        <v>1742299</v>
      </c>
      <c r="G12" s="31">
        <v>375784.6</v>
      </c>
      <c r="H12" s="39">
        <f t="shared" si="1"/>
        <v>21.568318641059886</v>
      </c>
      <c r="I12" s="33">
        <v>721609</v>
      </c>
      <c r="J12" s="33">
        <v>143751.67</v>
      </c>
      <c r="K12" s="39">
        <f t="shared" si="2"/>
        <v>19.920991839070744</v>
      </c>
      <c r="L12" s="40"/>
      <c r="M12" s="40"/>
      <c r="N12" s="39"/>
      <c r="O12" s="41">
        <v>476750</v>
      </c>
      <c r="P12" s="41">
        <v>170399.07</v>
      </c>
      <c r="Q12" s="39">
        <f t="shared" si="3"/>
        <v>35.74180807551128</v>
      </c>
      <c r="R12" s="42"/>
      <c r="S12" s="42"/>
      <c r="T12" s="39"/>
      <c r="U12" s="41">
        <v>223000</v>
      </c>
      <c r="V12" s="41">
        <v>0</v>
      </c>
      <c r="W12" s="39">
        <f t="shared" si="4"/>
        <v>0</v>
      </c>
      <c r="X12" s="41">
        <v>285940</v>
      </c>
      <c r="Y12" s="41">
        <v>54633.86</v>
      </c>
      <c r="Z12" s="43">
        <f>Y12/X12*100</f>
        <v>19.106756662236833</v>
      </c>
    </row>
    <row r="13" spans="1:26" ht="25.5">
      <c r="A13" s="9"/>
      <c r="B13" s="37" t="s">
        <v>97</v>
      </c>
      <c r="C13" s="114"/>
      <c r="D13" s="120"/>
      <c r="E13" s="38" t="e">
        <f t="shared" si="0"/>
        <v>#DIV/0!</v>
      </c>
      <c r="F13" s="31"/>
      <c r="G13" s="31"/>
      <c r="H13" s="39" t="e">
        <f t="shared" si="1"/>
        <v>#DIV/0!</v>
      </c>
      <c r="I13" s="33"/>
      <c r="J13" s="33"/>
      <c r="K13" s="39" t="e">
        <f t="shared" si="2"/>
        <v>#DIV/0!</v>
      </c>
      <c r="L13" s="44"/>
      <c r="M13" s="44"/>
      <c r="N13" s="39"/>
      <c r="O13" s="41"/>
      <c r="P13" s="41"/>
      <c r="Q13" s="39" t="e">
        <f t="shared" si="3"/>
        <v>#DIV/0!</v>
      </c>
      <c r="R13" s="42"/>
      <c r="S13" s="42"/>
      <c r="T13" s="39"/>
      <c r="U13" s="41"/>
      <c r="V13" s="41"/>
      <c r="W13" s="39" t="e">
        <f t="shared" si="4"/>
        <v>#DIV/0!</v>
      </c>
      <c r="X13" s="41"/>
      <c r="Y13" s="41"/>
      <c r="Z13" s="43"/>
    </row>
    <row r="14" spans="1:26" ht="25.5">
      <c r="A14" s="9"/>
      <c r="B14" s="37" t="s">
        <v>98</v>
      </c>
      <c r="C14" s="114">
        <v>2266919</v>
      </c>
      <c r="D14" s="120">
        <v>1878871.53</v>
      </c>
      <c r="E14" s="38">
        <f t="shared" si="0"/>
        <v>82.88216429435722</v>
      </c>
      <c r="F14" s="31">
        <v>2360840</v>
      </c>
      <c r="G14" s="31">
        <v>1016447.03</v>
      </c>
      <c r="H14" s="39">
        <f t="shared" si="1"/>
        <v>43.05446493620914</v>
      </c>
      <c r="I14" s="33">
        <v>477876</v>
      </c>
      <c r="J14" s="33">
        <v>259768.52</v>
      </c>
      <c r="K14" s="39">
        <f t="shared" si="2"/>
        <v>54.35898015384743</v>
      </c>
      <c r="L14" s="45">
        <v>142315</v>
      </c>
      <c r="M14" s="45">
        <v>77294.48</v>
      </c>
      <c r="N14" s="39">
        <f>M14/L14*100</f>
        <v>54.312250992516596</v>
      </c>
      <c r="O14" s="41">
        <v>923544</v>
      </c>
      <c r="P14" s="41">
        <v>469508.17</v>
      </c>
      <c r="Q14" s="39">
        <f t="shared" si="3"/>
        <v>50.837661226752594</v>
      </c>
      <c r="R14" s="42"/>
      <c r="S14" s="42"/>
      <c r="T14" s="39"/>
      <c r="U14" s="41">
        <v>544280</v>
      </c>
      <c r="V14" s="41">
        <v>93699.04</v>
      </c>
      <c r="W14" s="39">
        <f t="shared" si="4"/>
        <v>17.215227456456233</v>
      </c>
      <c r="X14" s="41">
        <v>235825</v>
      </c>
      <c r="Y14" s="41">
        <v>116176.82</v>
      </c>
      <c r="Z14" s="43">
        <f>Y14/X14*100</f>
        <v>49.26399660765398</v>
      </c>
    </row>
    <row r="15" spans="1:26" ht="25.5">
      <c r="A15" s="9"/>
      <c r="B15" s="37" t="s">
        <v>99</v>
      </c>
      <c r="C15" s="114">
        <v>556007</v>
      </c>
      <c r="D15" s="120">
        <v>564240.69</v>
      </c>
      <c r="E15" s="38">
        <f t="shared" si="0"/>
        <v>101.48086085247128</v>
      </c>
      <c r="F15" s="31">
        <v>556007</v>
      </c>
      <c r="G15" s="31">
        <v>193445.36</v>
      </c>
      <c r="H15" s="39">
        <f t="shared" si="1"/>
        <v>34.791892907823105</v>
      </c>
      <c r="I15" s="33">
        <v>140177</v>
      </c>
      <c r="J15" s="33">
        <v>60624.75</v>
      </c>
      <c r="K15" s="39">
        <f t="shared" si="2"/>
        <v>43.24871412571249</v>
      </c>
      <c r="L15" s="46"/>
      <c r="M15" s="47"/>
      <c r="N15" s="48"/>
      <c r="O15" s="41">
        <v>329152</v>
      </c>
      <c r="P15" s="41">
        <v>100661.14</v>
      </c>
      <c r="Q15" s="39">
        <f t="shared" si="3"/>
        <v>30.581962132996303</v>
      </c>
      <c r="R15" s="42"/>
      <c r="S15" s="42"/>
      <c r="T15" s="39"/>
      <c r="U15" s="41">
        <v>12600</v>
      </c>
      <c r="V15" s="41">
        <v>6682.36</v>
      </c>
      <c r="W15" s="39">
        <f t="shared" si="4"/>
        <v>53.03460317460317</v>
      </c>
      <c r="X15" s="41">
        <v>74078</v>
      </c>
      <c r="Y15" s="41">
        <v>25477.11</v>
      </c>
      <c r="Z15" s="43">
        <f>Y15/X15*100</f>
        <v>34.392275709387405</v>
      </c>
    </row>
    <row r="16" spans="1:26" ht="25.5">
      <c r="A16" s="9"/>
      <c r="B16" s="37" t="s">
        <v>100</v>
      </c>
      <c r="C16" s="114">
        <v>359860</v>
      </c>
      <c r="D16" s="120">
        <v>682034.24</v>
      </c>
      <c r="E16" s="38">
        <f t="shared" si="0"/>
        <v>189.52766075696104</v>
      </c>
      <c r="F16" s="31">
        <v>359860</v>
      </c>
      <c r="G16" s="31">
        <v>164781.95</v>
      </c>
      <c r="H16" s="39">
        <f t="shared" si="1"/>
        <v>45.790571333296285</v>
      </c>
      <c r="I16" s="33">
        <v>235186</v>
      </c>
      <c r="J16" s="33">
        <v>109487.12</v>
      </c>
      <c r="K16" s="39">
        <f t="shared" si="2"/>
        <v>46.553417295247165</v>
      </c>
      <c r="L16" s="46"/>
      <c r="M16" s="47"/>
      <c r="N16" s="49"/>
      <c r="O16" s="50"/>
      <c r="P16" s="50"/>
      <c r="Q16" s="39"/>
      <c r="R16" s="42"/>
      <c r="S16" s="42"/>
      <c r="T16" s="39"/>
      <c r="U16" s="41">
        <v>58674</v>
      </c>
      <c r="V16" s="41">
        <v>25553.78</v>
      </c>
      <c r="W16" s="39">
        <f t="shared" si="4"/>
        <v>43.55213552851348</v>
      </c>
      <c r="X16" s="41">
        <v>64000</v>
      </c>
      <c r="Y16" s="41">
        <v>29741.05</v>
      </c>
      <c r="Z16" s="43">
        <f>Y16/X16*100</f>
        <v>46.47039062499999</v>
      </c>
    </row>
    <row r="17" spans="1:26" ht="26.25" thickBot="1">
      <c r="A17" s="51"/>
      <c r="B17" s="52" t="s">
        <v>101</v>
      </c>
      <c r="C17" s="114">
        <v>4771569</v>
      </c>
      <c r="D17" s="120">
        <v>4307764.59</v>
      </c>
      <c r="E17" s="53">
        <f t="shared" si="0"/>
        <v>90.27983436894657</v>
      </c>
      <c r="F17" s="31">
        <v>4235115</v>
      </c>
      <c r="G17" s="31">
        <v>1190885.38</v>
      </c>
      <c r="H17" s="54">
        <f t="shared" si="1"/>
        <v>28.119316240527116</v>
      </c>
      <c r="I17" s="55">
        <v>795517</v>
      </c>
      <c r="J17" s="55">
        <v>343090.09</v>
      </c>
      <c r="K17" s="54">
        <f t="shared" si="2"/>
        <v>43.127939440640496</v>
      </c>
      <c r="L17" s="56"/>
      <c r="M17" s="57"/>
      <c r="N17" s="58"/>
      <c r="O17" s="59">
        <v>1988788</v>
      </c>
      <c r="P17" s="59">
        <v>589556.37</v>
      </c>
      <c r="Q17" s="54">
        <f>P17/O17*100</f>
        <v>29.64400277958234</v>
      </c>
      <c r="R17" s="60"/>
      <c r="S17" s="60"/>
      <c r="T17" s="54"/>
      <c r="U17" s="59">
        <v>723863</v>
      </c>
      <c r="V17" s="59">
        <v>6762.9</v>
      </c>
      <c r="W17" s="54">
        <f t="shared" si="4"/>
        <v>0.9342790003080694</v>
      </c>
      <c r="X17" s="59">
        <v>520435</v>
      </c>
      <c r="Y17" s="59">
        <v>140964.02</v>
      </c>
      <c r="Z17" s="61">
        <f>Y17/X17*100</f>
        <v>27.085807065243493</v>
      </c>
    </row>
    <row r="18" spans="1:26" ht="26.25" thickBot="1">
      <c r="A18" s="62"/>
      <c r="B18" s="63" t="s">
        <v>102</v>
      </c>
      <c r="C18" s="65">
        <f>SUM(C11:C17)</f>
        <v>11328991</v>
      </c>
      <c r="D18" s="65">
        <f>SUM(D11:D17)</f>
        <v>10494293.16</v>
      </c>
      <c r="E18" s="105">
        <f t="shared" si="0"/>
        <v>92.63219610643172</v>
      </c>
      <c r="F18" s="65">
        <f>SUM(F11:F17)</f>
        <v>10961081</v>
      </c>
      <c r="G18" s="65">
        <f>SUM(G11:G17)</f>
        <v>3462393.36</v>
      </c>
      <c r="H18" s="66">
        <f t="shared" si="1"/>
        <v>31.588064717339464</v>
      </c>
      <c r="I18" s="65">
        <f>SUM(I11:I17)</f>
        <v>2750625</v>
      </c>
      <c r="J18" s="65">
        <f>SUM(J11:J17)</f>
        <v>1093800.94</v>
      </c>
      <c r="K18" s="66">
        <f t="shared" si="2"/>
        <v>39.76554201317882</v>
      </c>
      <c r="L18" s="67">
        <f>SUM(L11:L17)</f>
        <v>142315</v>
      </c>
      <c r="M18" s="65">
        <f>SUM(M11:M17)</f>
        <v>77294.48</v>
      </c>
      <c r="N18" s="66">
        <f>M18/L18*100</f>
        <v>54.312250992516596</v>
      </c>
      <c r="O18" s="65">
        <f>SUM(O11:O17)</f>
        <v>4323536</v>
      </c>
      <c r="P18" s="65">
        <f>SUM(P11:P17)</f>
        <v>1560734.15</v>
      </c>
      <c r="Q18" s="66">
        <f>P18/O18*100</f>
        <v>36.09855798587082</v>
      </c>
      <c r="R18" s="68">
        <f>SUM(R11:R17)</f>
        <v>0</v>
      </c>
      <c r="S18" s="68">
        <f>SUM(S11:S17)</f>
        <v>0</v>
      </c>
      <c r="T18" s="66"/>
      <c r="U18" s="65">
        <f>SUM(U11:U17)</f>
        <v>2101610</v>
      </c>
      <c r="V18" s="65">
        <f>SUM(V11:V17)</f>
        <v>155021.96</v>
      </c>
      <c r="W18" s="66">
        <f t="shared" si="4"/>
        <v>7.3763428990155155</v>
      </c>
      <c r="X18" s="65">
        <f>SUM(X11:X17)</f>
        <v>1362483</v>
      </c>
      <c r="Y18" s="65">
        <f>SUM(Y11:Y17)</f>
        <v>458029.82999999996</v>
      </c>
      <c r="Z18" s="28">
        <f>Y18/X18*100</f>
        <v>33.617287701938295</v>
      </c>
    </row>
    <row r="19" spans="1:26" ht="25.5">
      <c r="A19" s="9"/>
      <c r="B19" s="29" t="s">
        <v>103</v>
      </c>
      <c r="C19" s="121">
        <v>121619</v>
      </c>
      <c r="D19" s="121">
        <v>138258.35</v>
      </c>
      <c r="E19" s="106">
        <f t="shared" si="0"/>
        <v>113.6815382464911</v>
      </c>
      <c r="F19" s="45">
        <v>176948</v>
      </c>
      <c r="G19" s="45">
        <v>85341.46</v>
      </c>
      <c r="H19" s="32">
        <f t="shared" si="1"/>
        <v>48.22968329678776</v>
      </c>
      <c r="I19" s="69">
        <v>176948</v>
      </c>
      <c r="J19" s="69">
        <v>85341.46</v>
      </c>
      <c r="K19" s="32">
        <f t="shared" si="2"/>
        <v>48.22968329678776</v>
      </c>
      <c r="L19" s="70"/>
      <c r="M19" s="71"/>
      <c r="N19" s="72"/>
      <c r="O19" s="73"/>
      <c r="P19" s="73"/>
      <c r="Q19" s="32"/>
      <c r="R19" s="74"/>
      <c r="S19" s="74"/>
      <c r="T19" s="32"/>
      <c r="U19" s="34">
        <v>0</v>
      </c>
      <c r="V19" s="34">
        <v>0</v>
      </c>
      <c r="W19" s="32"/>
      <c r="X19" s="75"/>
      <c r="Y19" s="75"/>
      <c r="Z19" s="36"/>
    </row>
    <row r="20" spans="1:26" ht="25.5">
      <c r="A20" s="9"/>
      <c r="B20" s="37" t="s">
        <v>104</v>
      </c>
      <c r="C20" s="121">
        <v>953220</v>
      </c>
      <c r="D20" s="121">
        <v>864878.37</v>
      </c>
      <c r="E20" s="107">
        <f t="shared" si="0"/>
        <v>90.73229369925096</v>
      </c>
      <c r="F20" s="45">
        <v>1009629</v>
      </c>
      <c r="G20" s="45">
        <v>398228.07</v>
      </c>
      <c r="H20" s="39">
        <f t="shared" si="1"/>
        <v>39.443010254261715</v>
      </c>
      <c r="I20" s="69">
        <v>253002</v>
      </c>
      <c r="J20" s="69">
        <v>90182.34</v>
      </c>
      <c r="K20" s="39">
        <f t="shared" si="2"/>
        <v>35.64491189792966</v>
      </c>
      <c r="L20" s="76"/>
      <c r="M20" s="47"/>
      <c r="N20" s="49"/>
      <c r="O20" s="41">
        <v>571110</v>
      </c>
      <c r="P20" s="41">
        <v>249809.78</v>
      </c>
      <c r="Q20" s="39">
        <f>P20/O20*100</f>
        <v>43.74109716166763</v>
      </c>
      <c r="R20" s="42"/>
      <c r="S20" s="42"/>
      <c r="T20" s="39"/>
      <c r="U20" s="41">
        <v>14000</v>
      </c>
      <c r="V20" s="41">
        <v>2513.73</v>
      </c>
      <c r="W20" s="39">
        <f aca="true" t="shared" si="5" ref="W20:W27">V20/U20*100</f>
        <v>17.955214285714284</v>
      </c>
      <c r="X20" s="41">
        <v>166974</v>
      </c>
      <c r="Y20" s="41">
        <v>55722.22</v>
      </c>
      <c r="Z20" s="43">
        <f aca="true" t="shared" si="6" ref="Z20:Z29">Y20/X20*100</f>
        <v>33.371794411105924</v>
      </c>
    </row>
    <row r="21" spans="1:26" ht="25.5">
      <c r="A21" s="9"/>
      <c r="B21" s="37" t="s">
        <v>105</v>
      </c>
      <c r="C21" s="121">
        <v>147564</v>
      </c>
      <c r="D21" s="121">
        <v>154562.04</v>
      </c>
      <c r="E21" s="107">
        <f t="shared" si="0"/>
        <v>104.74237618931448</v>
      </c>
      <c r="F21" s="45">
        <v>195606</v>
      </c>
      <c r="G21" s="45">
        <v>69908.21</v>
      </c>
      <c r="H21" s="39">
        <f t="shared" si="1"/>
        <v>35.73929736306658</v>
      </c>
      <c r="I21" s="69">
        <v>105092</v>
      </c>
      <c r="J21" s="69">
        <v>34254.85</v>
      </c>
      <c r="K21" s="39">
        <f t="shared" si="2"/>
        <v>32.5951071442165</v>
      </c>
      <c r="L21" s="76"/>
      <c r="M21" s="47"/>
      <c r="N21" s="49"/>
      <c r="O21" s="50"/>
      <c r="P21" s="50"/>
      <c r="Q21" s="39"/>
      <c r="R21" s="42"/>
      <c r="S21" s="42"/>
      <c r="T21" s="39"/>
      <c r="U21" s="41">
        <v>3300</v>
      </c>
      <c r="V21" s="41">
        <v>0</v>
      </c>
      <c r="W21" s="39">
        <f t="shared" si="5"/>
        <v>0</v>
      </c>
      <c r="X21" s="41">
        <v>87214</v>
      </c>
      <c r="Y21" s="41">
        <v>35653.36</v>
      </c>
      <c r="Z21" s="43">
        <f t="shared" si="6"/>
        <v>40.880317380237116</v>
      </c>
    </row>
    <row r="22" spans="1:26" ht="25.5">
      <c r="A22" s="9"/>
      <c r="B22" s="37" t="s">
        <v>106</v>
      </c>
      <c r="C22" s="121">
        <v>305748</v>
      </c>
      <c r="D22" s="121">
        <v>211427.89</v>
      </c>
      <c r="E22" s="107">
        <f t="shared" si="0"/>
        <v>69.15102960608083</v>
      </c>
      <c r="F22" s="45">
        <v>315748</v>
      </c>
      <c r="G22" s="45">
        <v>95278.34</v>
      </c>
      <c r="H22" s="39">
        <f t="shared" si="1"/>
        <v>30.175437374108466</v>
      </c>
      <c r="I22" s="69">
        <v>177389</v>
      </c>
      <c r="J22" s="69">
        <v>64105.62</v>
      </c>
      <c r="K22" s="39">
        <f t="shared" si="2"/>
        <v>36.13844150426464</v>
      </c>
      <c r="L22" s="76"/>
      <c r="M22" s="47"/>
      <c r="N22" s="49"/>
      <c r="O22" s="41"/>
      <c r="P22" s="41"/>
      <c r="Q22" s="39"/>
      <c r="R22" s="42"/>
      <c r="S22" s="42"/>
      <c r="T22" s="39"/>
      <c r="U22" s="41">
        <v>61456</v>
      </c>
      <c r="V22" s="41">
        <v>2225.97</v>
      </c>
      <c r="W22" s="39">
        <f t="shared" si="5"/>
        <v>3.622054803436605</v>
      </c>
      <c r="X22" s="41">
        <v>64403</v>
      </c>
      <c r="Y22" s="41">
        <v>28946.75</v>
      </c>
      <c r="Z22" s="43">
        <f t="shared" si="6"/>
        <v>44.94627579460584</v>
      </c>
    </row>
    <row r="23" spans="1:26" ht="27.75" customHeight="1">
      <c r="A23" s="9"/>
      <c r="B23" s="37" t="s">
        <v>107</v>
      </c>
      <c r="C23" s="121">
        <v>520981</v>
      </c>
      <c r="D23" s="121">
        <v>394876.76</v>
      </c>
      <c r="E23" s="107">
        <f t="shared" si="0"/>
        <v>75.79484856453499</v>
      </c>
      <c r="F23" s="45">
        <v>567303</v>
      </c>
      <c r="G23" s="45">
        <v>172329.14</v>
      </c>
      <c r="H23" s="39">
        <f t="shared" si="1"/>
        <v>30.376913219214423</v>
      </c>
      <c r="I23" s="69">
        <v>316862</v>
      </c>
      <c r="J23" s="69">
        <v>101403.28</v>
      </c>
      <c r="K23" s="39">
        <f t="shared" si="2"/>
        <v>32.00234802532332</v>
      </c>
      <c r="L23" s="76"/>
      <c r="M23" s="47"/>
      <c r="N23" s="49"/>
      <c r="O23" s="41"/>
      <c r="P23" s="41"/>
      <c r="Q23" s="39"/>
      <c r="R23" s="42"/>
      <c r="S23" s="42"/>
      <c r="T23" s="39"/>
      <c r="U23" s="41">
        <v>135380</v>
      </c>
      <c r="V23" s="41">
        <v>38455.33</v>
      </c>
      <c r="W23" s="39">
        <f t="shared" si="5"/>
        <v>28.405473482050525</v>
      </c>
      <c r="X23" s="41">
        <v>110061</v>
      </c>
      <c r="Y23" s="41">
        <v>32470.53</v>
      </c>
      <c r="Z23" s="43">
        <f t="shared" si="6"/>
        <v>29.502303268187642</v>
      </c>
    </row>
    <row r="24" spans="1:30" ht="25.5">
      <c r="A24" s="9"/>
      <c r="B24" s="37" t="s">
        <v>108</v>
      </c>
      <c r="C24" s="121">
        <v>278174</v>
      </c>
      <c r="D24" s="121">
        <v>369795.33</v>
      </c>
      <c r="E24" s="107">
        <f t="shared" si="0"/>
        <v>132.93669789412382</v>
      </c>
      <c r="F24" s="45">
        <v>290571</v>
      </c>
      <c r="G24" s="45">
        <v>124716.97</v>
      </c>
      <c r="H24" s="39">
        <f t="shared" si="1"/>
        <v>42.92134108359058</v>
      </c>
      <c r="I24" s="69">
        <v>194316</v>
      </c>
      <c r="J24" s="69">
        <v>86299.16</v>
      </c>
      <c r="K24" s="39">
        <f t="shared" si="2"/>
        <v>44.41176228411454</v>
      </c>
      <c r="L24" s="76"/>
      <c r="M24" s="47"/>
      <c r="N24" s="49"/>
      <c r="O24" s="50"/>
      <c r="P24" s="50"/>
      <c r="Q24" s="39"/>
      <c r="R24" s="42"/>
      <c r="S24" s="42"/>
      <c r="T24" s="39"/>
      <c r="U24" s="41">
        <v>18000</v>
      </c>
      <c r="V24" s="41">
        <v>11100</v>
      </c>
      <c r="W24" s="39">
        <f t="shared" si="5"/>
        <v>61.66666666666667</v>
      </c>
      <c r="X24" s="41">
        <v>78255</v>
      </c>
      <c r="Y24" s="41">
        <v>27317.81</v>
      </c>
      <c r="Z24" s="43">
        <f t="shared" si="6"/>
        <v>34.90870870870871</v>
      </c>
      <c r="AD24" s="77"/>
    </row>
    <row r="25" spans="1:26" ht="26.25" thickBot="1">
      <c r="A25" s="51"/>
      <c r="B25" s="52" t="s">
        <v>109</v>
      </c>
      <c r="C25" s="121"/>
      <c r="D25" s="121"/>
      <c r="E25" s="108" t="e">
        <f t="shared" si="0"/>
        <v>#DIV/0!</v>
      </c>
      <c r="F25" s="45"/>
      <c r="G25" s="45"/>
      <c r="H25" s="54" t="e">
        <f t="shared" si="1"/>
        <v>#DIV/0!</v>
      </c>
      <c r="I25" s="69"/>
      <c r="J25" s="69"/>
      <c r="K25" s="54" t="e">
        <f t="shared" si="2"/>
        <v>#DIV/0!</v>
      </c>
      <c r="L25" s="78"/>
      <c r="M25" s="57"/>
      <c r="N25" s="58"/>
      <c r="O25" s="59"/>
      <c r="P25" s="59"/>
      <c r="Q25" s="54" t="e">
        <f>P25/O25*100</f>
        <v>#DIV/0!</v>
      </c>
      <c r="R25" s="60"/>
      <c r="S25" s="60"/>
      <c r="T25" s="54"/>
      <c r="U25" s="59"/>
      <c r="V25" s="59"/>
      <c r="W25" s="54" t="e">
        <f t="shared" si="5"/>
        <v>#DIV/0!</v>
      </c>
      <c r="X25" s="59"/>
      <c r="Y25" s="59"/>
      <c r="Z25" s="61" t="e">
        <f t="shared" si="6"/>
        <v>#DIV/0!</v>
      </c>
    </row>
    <row r="26" spans="1:26" ht="37.5" customHeight="1" thickBot="1">
      <c r="A26" s="9"/>
      <c r="B26" s="63" t="s">
        <v>110</v>
      </c>
      <c r="C26" s="115">
        <f>SUM(C19:C25)</f>
        <v>2327306</v>
      </c>
      <c r="D26" s="116">
        <f>SUM(D19:D25)</f>
        <v>2133798.7399999998</v>
      </c>
      <c r="E26" s="109">
        <f t="shared" si="0"/>
        <v>91.68535379533245</v>
      </c>
      <c r="F26" s="64">
        <f>SUM(F19:F25)</f>
        <v>2555805</v>
      </c>
      <c r="G26" s="65">
        <f>SUM(G19:G25)</f>
        <v>945802.19</v>
      </c>
      <c r="H26" s="66">
        <f t="shared" si="1"/>
        <v>37.00603880186477</v>
      </c>
      <c r="I26" s="65">
        <f>SUM(I19:I25)</f>
        <v>1223609</v>
      </c>
      <c r="J26" s="65">
        <f>SUM(J19:J25)</f>
        <v>461586.7100000001</v>
      </c>
      <c r="K26" s="66">
        <f t="shared" si="2"/>
        <v>37.72338304147812</v>
      </c>
      <c r="L26" s="68">
        <f>SUM(L19:L25)</f>
        <v>0</v>
      </c>
      <c r="M26" s="68">
        <f>SUM(M19:M25)</f>
        <v>0</v>
      </c>
      <c r="N26" s="67">
        <f>SUM(N19:N25)</f>
        <v>0</v>
      </c>
      <c r="O26" s="65">
        <f>SUM(O19:O25)</f>
        <v>571110</v>
      </c>
      <c r="P26" s="65">
        <f>SUM(P19:P25)</f>
        <v>249809.78</v>
      </c>
      <c r="Q26" s="66">
        <f>P26/O26*100</f>
        <v>43.74109716166763</v>
      </c>
      <c r="R26" s="68"/>
      <c r="S26" s="68"/>
      <c r="T26" s="66"/>
      <c r="U26" s="65">
        <f>SUM(U19:U25)</f>
        <v>232136</v>
      </c>
      <c r="V26" s="65">
        <f>SUM(V19:V25)</f>
        <v>54295.03</v>
      </c>
      <c r="W26" s="66">
        <f t="shared" si="5"/>
        <v>23.38931919219768</v>
      </c>
      <c r="X26" s="65">
        <f>SUM(X19:X25)</f>
        <v>506907</v>
      </c>
      <c r="Y26" s="65">
        <f>SUM(Y19:Y25)</f>
        <v>180110.66999999998</v>
      </c>
      <c r="Z26" s="28">
        <f t="shared" si="6"/>
        <v>35.531304558824395</v>
      </c>
    </row>
    <row r="27" spans="1:26" ht="22.5" customHeight="1" thickBot="1">
      <c r="A27" s="9"/>
      <c r="B27" s="79" t="s">
        <v>111</v>
      </c>
      <c r="C27" s="115">
        <f>C10+C18+C26</f>
        <v>20273982</v>
      </c>
      <c r="D27" s="116">
        <f>D10+D18+D26</f>
        <v>18623209.169999998</v>
      </c>
      <c r="E27" s="105">
        <f t="shared" si="0"/>
        <v>91.85767832880585</v>
      </c>
      <c r="F27" s="64">
        <f>F10+F18+F26</f>
        <v>20506547</v>
      </c>
      <c r="G27" s="65">
        <f>G10+G18+G26</f>
        <v>6247359.66</v>
      </c>
      <c r="H27" s="80">
        <f t="shared" si="1"/>
        <v>30.46519562752325</v>
      </c>
      <c r="I27" s="65">
        <f>I10+I18+I26</f>
        <v>5238437</v>
      </c>
      <c r="J27" s="65">
        <f>J10+J18+J26</f>
        <v>1830423.8199999998</v>
      </c>
      <c r="K27" s="80">
        <f t="shared" si="2"/>
        <v>34.9421749273686</v>
      </c>
      <c r="L27" s="65">
        <f>L10+L18+L26</f>
        <v>142315</v>
      </c>
      <c r="M27" s="65">
        <f>M10+M18+M26</f>
        <v>77294.48</v>
      </c>
      <c r="N27" s="81">
        <f>N10+N18+N26</f>
        <v>54.312250992516596</v>
      </c>
      <c r="O27" s="65">
        <f>O10+O18+O26</f>
        <v>8061104</v>
      </c>
      <c r="P27" s="65">
        <f>P10+P18+P26</f>
        <v>3077608.7899999996</v>
      </c>
      <c r="Q27" s="80">
        <f>P27/O27*100</f>
        <v>38.17850247311038</v>
      </c>
      <c r="R27" s="65"/>
      <c r="S27" s="65"/>
      <c r="T27" s="82"/>
      <c r="U27" s="65">
        <f>U10+U18+U26</f>
        <v>3645746</v>
      </c>
      <c r="V27" s="65">
        <f>V10+V18+V26</f>
        <v>447702.07999999996</v>
      </c>
      <c r="W27" s="80">
        <f t="shared" si="5"/>
        <v>12.280122641566361</v>
      </c>
      <c r="X27" s="65">
        <f>X10+X18+X26</f>
        <v>1869390</v>
      </c>
      <c r="Y27" s="65">
        <f>Y10+Y18+Y26</f>
        <v>638140.5</v>
      </c>
      <c r="Z27" s="83">
        <f t="shared" si="6"/>
        <v>34.136295797024694</v>
      </c>
    </row>
    <row r="28" spans="1:26" ht="28.5" customHeight="1" thickBot="1">
      <c r="A28" s="84"/>
      <c r="B28" s="85" t="s">
        <v>112</v>
      </c>
      <c r="C28" s="117">
        <v>124810987</v>
      </c>
      <c r="D28" s="128">
        <v>86979401.41</v>
      </c>
      <c r="E28" s="110">
        <f t="shared" si="0"/>
        <v>69.68889798940538</v>
      </c>
      <c r="F28" s="86">
        <v>129763262</v>
      </c>
      <c r="G28" s="87">
        <v>68381760.00000003</v>
      </c>
      <c r="H28" s="80">
        <f t="shared" si="1"/>
        <v>52.697318906795076</v>
      </c>
      <c r="I28" s="88">
        <v>734920</v>
      </c>
      <c r="J28" s="88">
        <v>275185.91</v>
      </c>
      <c r="K28" s="80">
        <f t="shared" si="2"/>
        <v>37.444335437870784</v>
      </c>
      <c r="L28" s="89"/>
      <c r="M28" s="90"/>
      <c r="N28" s="91"/>
      <c r="O28" s="89">
        <v>32408043</v>
      </c>
      <c r="P28" s="90">
        <v>12102542.710000003</v>
      </c>
      <c r="Q28" s="80">
        <f>P28/O28*100</f>
        <v>37.34425651681591</v>
      </c>
      <c r="R28" s="89">
        <v>18248669</v>
      </c>
      <c r="S28" s="90">
        <v>6628693.390000001</v>
      </c>
      <c r="T28" s="80">
        <f>S28/R28*100</f>
        <v>36.324256799221914</v>
      </c>
      <c r="U28" s="89"/>
      <c r="V28" s="90"/>
      <c r="W28" s="80"/>
      <c r="X28" s="89">
        <v>2060484</v>
      </c>
      <c r="Y28" s="90">
        <v>1097260.64</v>
      </c>
      <c r="Z28" s="83">
        <f t="shared" si="6"/>
        <v>53.252567843283416</v>
      </c>
    </row>
    <row r="29" spans="1:26" ht="24.75" customHeight="1" thickBot="1">
      <c r="A29" s="51"/>
      <c r="B29" s="92" t="s">
        <v>113</v>
      </c>
      <c r="C29" s="118">
        <f>C27+C28</f>
        <v>145084969</v>
      </c>
      <c r="D29" s="119">
        <f>D27+D28</f>
        <v>105602610.58</v>
      </c>
      <c r="E29" s="105">
        <f t="shared" si="0"/>
        <v>72.78673408270157</v>
      </c>
      <c r="F29" s="93">
        <f>F27+F28</f>
        <v>150269809</v>
      </c>
      <c r="G29" s="94">
        <f>G27+G28</f>
        <v>74629119.66000003</v>
      </c>
      <c r="H29" s="66">
        <f t="shared" si="1"/>
        <v>49.66341553012823</v>
      </c>
      <c r="I29" s="93">
        <f>I27+I28</f>
        <v>5973357</v>
      </c>
      <c r="J29" s="93">
        <f>J27+J28</f>
        <v>2105609.73</v>
      </c>
      <c r="K29" s="66">
        <f t="shared" si="2"/>
        <v>35.25002322814458</v>
      </c>
      <c r="L29" s="94">
        <f>L27+L28</f>
        <v>142315</v>
      </c>
      <c r="M29" s="94">
        <f>M27+M28</f>
        <v>77294.48</v>
      </c>
      <c r="N29" s="21">
        <f>N27+N28</f>
        <v>54.312250992516596</v>
      </c>
      <c r="O29" s="94">
        <f>O27+O28</f>
        <v>40469147</v>
      </c>
      <c r="P29" s="94">
        <f>P27+P28</f>
        <v>15180151.500000002</v>
      </c>
      <c r="Q29" s="66">
        <f>P29/O29*100</f>
        <v>37.51043109458176</v>
      </c>
      <c r="R29" s="94">
        <f>R27+R28</f>
        <v>18248669</v>
      </c>
      <c r="S29" s="94">
        <f>S27+S28</f>
        <v>6628693.390000001</v>
      </c>
      <c r="T29" s="66">
        <f>S29/R29*100</f>
        <v>36.324256799221914</v>
      </c>
      <c r="U29" s="94">
        <f>U27+U28</f>
        <v>3645746</v>
      </c>
      <c r="V29" s="94">
        <f>V27+V28</f>
        <v>447702.07999999996</v>
      </c>
      <c r="W29" s="66">
        <f>V29/U29*100</f>
        <v>12.280122641566361</v>
      </c>
      <c r="X29" s="94">
        <f>X27+X28</f>
        <v>3929874</v>
      </c>
      <c r="Y29" s="94">
        <f>Y27+Y28</f>
        <v>1735401.14</v>
      </c>
      <c r="Z29" s="28">
        <f t="shared" si="6"/>
        <v>44.15920561320795</v>
      </c>
    </row>
    <row r="30" spans="6:39" ht="13.5" thickBot="1">
      <c r="F30" s="100"/>
      <c r="G30" s="100"/>
      <c r="H30" s="100"/>
      <c r="I30" s="126"/>
      <c r="J30" s="127"/>
      <c r="K30" s="126"/>
      <c r="L30" s="126"/>
      <c r="M30" s="126"/>
      <c r="N30" s="126"/>
      <c r="O30" s="126"/>
      <c r="P30" s="127"/>
      <c r="Q30" s="126"/>
      <c r="R30" s="126"/>
      <c r="S30" s="127"/>
      <c r="T30" s="126"/>
      <c r="U30" s="126"/>
      <c r="V30" s="126"/>
      <c r="W30" s="126"/>
      <c r="X30" s="126"/>
      <c r="Y30" s="127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</row>
    <row r="31" spans="1:68" s="100" customFormat="1" ht="13.5" thickBot="1">
      <c r="A31" s="96"/>
      <c r="B31" s="97"/>
      <c r="C31" s="132">
        <v>145084969</v>
      </c>
      <c r="D31" s="133">
        <v>105602610.58</v>
      </c>
      <c r="E31" s="98"/>
      <c r="F31" s="134">
        <v>150269809</v>
      </c>
      <c r="G31" s="134">
        <v>74629119.66000004</v>
      </c>
      <c r="H31" s="98"/>
      <c r="I31" s="135">
        <v>5973357</v>
      </c>
      <c r="J31" s="135">
        <v>2105609.73</v>
      </c>
      <c r="K31" s="98"/>
      <c r="L31" s="136">
        <v>142315</v>
      </c>
      <c r="M31" s="137">
        <v>77294.48</v>
      </c>
      <c r="N31" s="136"/>
      <c r="O31" s="136">
        <v>40469147</v>
      </c>
      <c r="P31" s="136">
        <v>15180151.500000002</v>
      </c>
      <c r="Q31" s="98"/>
      <c r="R31" s="136">
        <v>18248669</v>
      </c>
      <c r="S31" s="136">
        <v>6628693.390000001</v>
      </c>
      <c r="T31" s="98"/>
      <c r="U31" s="136">
        <v>3645746</v>
      </c>
      <c r="V31" s="136">
        <v>447702.08</v>
      </c>
      <c r="W31" s="98"/>
      <c r="X31" s="136">
        <v>3929874</v>
      </c>
      <c r="Y31" s="137">
        <v>1735401.14</v>
      </c>
      <c r="Z31" s="99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</row>
    <row r="32" spans="1:9" s="100" customFormat="1" ht="13.5" thickBot="1">
      <c r="A32" s="96"/>
      <c r="B32" s="97"/>
      <c r="C32" s="97"/>
      <c r="D32" s="97"/>
      <c r="E32" s="96"/>
      <c r="F32" s="101"/>
      <c r="G32" s="101"/>
      <c r="H32" s="96"/>
      <c r="I32" s="96"/>
    </row>
    <row r="33" spans="1:25" s="100" customFormat="1" ht="13.5" thickBot="1">
      <c r="A33" s="96"/>
      <c r="B33" s="97"/>
      <c r="C33" s="102">
        <f>C29-C31</f>
        <v>0</v>
      </c>
      <c r="D33" s="103">
        <f>D29-D31</f>
        <v>0</v>
      </c>
      <c r="E33" s="96"/>
      <c r="F33" s="102">
        <f>F29-F31</f>
        <v>0</v>
      </c>
      <c r="G33" s="103">
        <f>G29-G31</f>
        <v>0</v>
      </c>
      <c r="H33" s="96"/>
      <c r="I33" s="102">
        <f>I29-I31</f>
        <v>0</v>
      </c>
      <c r="J33" s="103">
        <f>J29-J31</f>
        <v>0</v>
      </c>
      <c r="L33" s="102">
        <f>L29-L31</f>
        <v>0</v>
      </c>
      <c r="M33" s="103">
        <f>M29-M31</f>
        <v>0</v>
      </c>
      <c r="O33" s="102">
        <f>O29-O31</f>
        <v>0</v>
      </c>
      <c r="P33" s="103">
        <f>P29-P31</f>
        <v>0</v>
      </c>
      <c r="R33" s="102">
        <f>R29-R31</f>
        <v>0</v>
      </c>
      <c r="S33" s="103">
        <f>S29-S31</f>
        <v>0</v>
      </c>
      <c r="U33" s="102">
        <f>U29-U31</f>
        <v>0</v>
      </c>
      <c r="V33" s="103">
        <f>V29-V31</f>
        <v>0</v>
      </c>
      <c r="X33" s="102">
        <f>X29-X31</f>
        <v>0</v>
      </c>
      <c r="Y33" s="103">
        <f>Y29-Y31</f>
        <v>0</v>
      </c>
    </row>
    <row r="36" spans="6:7" ht="12.75">
      <c r="F36" s="95"/>
      <c r="G36" s="95"/>
    </row>
    <row r="37" ht="12.75">
      <c r="F37" s="95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R168"/>
  <sheetViews>
    <sheetView workbookViewId="0" topLeftCell="A1">
      <pane xSplit="2" ySplit="5" topLeftCell="C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4" sqref="E54:F59"/>
    </sheetView>
  </sheetViews>
  <sheetFormatPr defaultColWidth="9.140625" defaultRowHeight="12.75"/>
  <cols>
    <col min="1" max="1" width="10.7109375" style="145" customWidth="1"/>
    <col min="2" max="2" width="30.57421875" style="145" customWidth="1"/>
    <col min="3" max="4" width="15.7109375" style="145" customWidth="1"/>
    <col min="5" max="6" width="15.7109375" style="246" customWidth="1"/>
    <col min="7" max="18" width="15.7109375" style="145" customWidth="1"/>
    <col min="19" max="16384" width="9.140625" style="145" customWidth="1"/>
  </cols>
  <sheetData>
    <row r="1" spans="1:18" ht="12.75">
      <c r="A1" s="212" t="s">
        <v>2</v>
      </c>
      <c r="B1" s="212"/>
      <c r="C1" s="212"/>
      <c r="D1" s="212"/>
      <c r="E1" s="227"/>
      <c r="F1" s="227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18" ht="18">
      <c r="A2" s="213" t="s">
        <v>129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2"/>
      <c r="P2" s="212"/>
      <c r="Q2" s="212"/>
      <c r="R2" s="212"/>
    </row>
    <row r="3" spans="1:18" ht="14.25" customHeight="1">
      <c r="A3" s="214" t="s">
        <v>43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2"/>
      <c r="P3" s="212"/>
      <c r="Q3" s="212"/>
      <c r="R3" s="212"/>
    </row>
    <row r="4" spans="1:18" ht="12.75">
      <c r="A4" s="212" t="s">
        <v>123</v>
      </c>
      <c r="B4" s="212"/>
      <c r="C4" s="212"/>
      <c r="D4" s="212"/>
      <c r="E4" s="227"/>
      <c r="F4" s="227"/>
      <c r="G4" s="212"/>
      <c r="H4" s="212"/>
      <c r="I4" s="212"/>
      <c r="J4" s="212"/>
      <c r="K4" s="212"/>
      <c r="L4" s="212"/>
      <c r="M4" s="212"/>
      <c r="N4" s="215" t="s">
        <v>3</v>
      </c>
      <c r="O4" s="212"/>
      <c r="P4" s="212"/>
      <c r="Q4" s="212"/>
      <c r="R4" s="212"/>
    </row>
    <row r="5" spans="1:18" s="146" customFormat="1" ht="63.75">
      <c r="A5" s="216" t="s">
        <v>4</v>
      </c>
      <c r="B5" s="216" t="s">
        <v>5</v>
      </c>
      <c r="C5" s="216" t="s">
        <v>6</v>
      </c>
      <c r="D5" s="216" t="s">
        <v>7</v>
      </c>
      <c r="E5" s="228" t="s">
        <v>8</v>
      </c>
      <c r="F5" s="228" t="s">
        <v>9</v>
      </c>
      <c r="G5" s="216"/>
      <c r="H5" s="216" t="s">
        <v>60</v>
      </c>
      <c r="I5" s="216" t="s">
        <v>61</v>
      </c>
      <c r="J5" s="216" t="s">
        <v>9</v>
      </c>
      <c r="K5" s="216" t="s">
        <v>59</v>
      </c>
      <c r="L5" s="216" t="s">
        <v>10</v>
      </c>
      <c r="M5" s="216" t="s">
        <v>11</v>
      </c>
      <c r="N5" s="216" t="s">
        <v>42</v>
      </c>
      <c r="O5" s="216" t="s">
        <v>12</v>
      </c>
      <c r="P5" s="216" t="s">
        <v>48</v>
      </c>
      <c r="Q5" s="216" t="s">
        <v>49</v>
      </c>
      <c r="R5" s="216" t="s">
        <v>50</v>
      </c>
    </row>
    <row r="6" spans="1:18" ht="12.75">
      <c r="A6" s="217" t="s">
        <v>76</v>
      </c>
      <c r="B6" s="218" t="s">
        <v>44</v>
      </c>
      <c r="C6" s="219">
        <v>36721607</v>
      </c>
      <c r="D6" s="219">
        <v>36752607</v>
      </c>
      <c r="E6" s="229">
        <v>5973357</v>
      </c>
      <c r="F6" s="229">
        <v>2105609.73</v>
      </c>
      <c r="G6" s="220">
        <v>35.25002322814458</v>
      </c>
      <c r="H6" s="219">
        <v>2738514.63</v>
      </c>
      <c r="I6" s="219">
        <v>0</v>
      </c>
      <c r="J6" s="219">
        <v>2105609.73</v>
      </c>
      <c r="K6" s="219">
        <v>632904.9</v>
      </c>
      <c r="L6" s="219">
        <v>195551.88</v>
      </c>
      <c r="M6" s="219">
        <v>3234842.37</v>
      </c>
      <c r="N6" s="219">
        <v>34014092.37</v>
      </c>
      <c r="O6" s="219">
        <v>45.84548738674082</v>
      </c>
      <c r="P6" s="219">
        <v>34646997.27</v>
      </c>
      <c r="Q6" s="219">
        <v>3867747.27</v>
      </c>
      <c r="R6" s="219">
        <v>35.25002322814458</v>
      </c>
    </row>
    <row r="7" spans="1:18" ht="25.5">
      <c r="A7" s="221" t="s">
        <v>13</v>
      </c>
      <c r="B7" s="222" t="s">
        <v>14</v>
      </c>
      <c r="C7" s="223">
        <v>4781022</v>
      </c>
      <c r="D7" s="223">
        <v>4781022</v>
      </c>
      <c r="E7" s="230">
        <v>734920</v>
      </c>
      <c r="F7" s="230">
        <v>275185.91</v>
      </c>
      <c r="G7" s="220">
        <v>37.444335437870784</v>
      </c>
      <c r="H7" s="223">
        <v>700320</v>
      </c>
      <c r="I7" s="223">
        <v>0</v>
      </c>
      <c r="J7" s="223">
        <v>275185.91</v>
      </c>
      <c r="K7" s="223">
        <v>425134.09</v>
      </c>
      <c r="L7" s="223">
        <v>0</v>
      </c>
      <c r="M7" s="223">
        <v>34600</v>
      </c>
      <c r="N7" s="223">
        <v>4080702</v>
      </c>
      <c r="O7" s="223">
        <v>95.29200457192619</v>
      </c>
      <c r="P7" s="223">
        <v>4505836.09</v>
      </c>
      <c r="Q7" s="223">
        <v>459734.09</v>
      </c>
      <c r="R7" s="223">
        <v>37.444335437870784</v>
      </c>
    </row>
    <row r="8" spans="1:18" ht="25.5">
      <c r="A8" s="221" t="s">
        <v>15</v>
      </c>
      <c r="B8" s="222" t="s">
        <v>16</v>
      </c>
      <c r="C8" s="223">
        <v>8009091</v>
      </c>
      <c r="D8" s="223">
        <v>8009091</v>
      </c>
      <c r="E8" s="230">
        <v>1264203</v>
      </c>
      <c r="F8" s="230">
        <v>275036.17</v>
      </c>
      <c r="G8" s="220">
        <v>21.75569667213256</v>
      </c>
      <c r="H8" s="223">
        <v>279260.19</v>
      </c>
      <c r="I8" s="223">
        <v>0</v>
      </c>
      <c r="J8" s="223">
        <v>275036.17</v>
      </c>
      <c r="K8" s="223">
        <v>4224.02</v>
      </c>
      <c r="L8" s="223">
        <v>686.02</v>
      </c>
      <c r="M8" s="223">
        <v>984942.81</v>
      </c>
      <c r="N8" s="223">
        <v>7729830.81</v>
      </c>
      <c r="O8" s="223">
        <v>22.089821808681045</v>
      </c>
      <c r="P8" s="223">
        <v>7734054.83</v>
      </c>
      <c r="Q8" s="223">
        <v>989166.83</v>
      </c>
      <c r="R8" s="223">
        <v>21.75569667213256</v>
      </c>
    </row>
    <row r="9" spans="1:18" ht="25.5">
      <c r="A9" s="221" t="s">
        <v>17</v>
      </c>
      <c r="B9" s="222" t="s">
        <v>18</v>
      </c>
      <c r="C9" s="223">
        <v>2287838</v>
      </c>
      <c r="D9" s="223">
        <v>2287838</v>
      </c>
      <c r="E9" s="230">
        <v>380260</v>
      </c>
      <c r="F9" s="230">
        <v>177078.79</v>
      </c>
      <c r="G9" s="220">
        <v>46.567819386735394</v>
      </c>
      <c r="H9" s="223">
        <v>207231.1</v>
      </c>
      <c r="I9" s="223">
        <v>0</v>
      </c>
      <c r="J9" s="223">
        <v>177078.79</v>
      </c>
      <c r="K9" s="223">
        <v>30152.31</v>
      </c>
      <c r="L9" s="223">
        <v>30152.31</v>
      </c>
      <c r="M9" s="223">
        <v>173028.9</v>
      </c>
      <c r="N9" s="223">
        <v>2080606.9</v>
      </c>
      <c r="O9" s="223">
        <v>54.497212433598065</v>
      </c>
      <c r="P9" s="223">
        <v>2110759.21</v>
      </c>
      <c r="Q9" s="223">
        <v>203181.21</v>
      </c>
      <c r="R9" s="223">
        <v>46.567819386735394</v>
      </c>
    </row>
    <row r="10" spans="1:18" ht="25.5">
      <c r="A10" s="221" t="s">
        <v>19</v>
      </c>
      <c r="B10" s="222" t="s">
        <v>20</v>
      </c>
      <c r="C10" s="223">
        <v>3224748</v>
      </c>
      <c r="D10" s="223">
        <v>3224748</v>
      </c>
      <c r="E10" s="230">
        <v>721609</v>
      </c>
      <c r="F10" s="230">
        <v>143751.67</v>
      </c>
      <c r="G10" s="220">
        <v>19.920991839070744</v>
      </c>
      <c r="H10" s="223">
        <v>198669.89</v>
      </c>
      <c r="I10" s="223">
        <v>0</v>
      </c>
      <c r="J10" s="223">
        <v>143751.67</v>
      </c>
      <c r="K10" s="223">
        <v>54918.22</v>
      </c>
      <c r="L10" s="223">
        <v>54918.22</v>
      </c>
      <c r="M10" s="223">
        <v>522939.11</v>
      </c>
      <c r="N10" s="223">
        <v>3026078.11</v>
      </c>
      <c r="O10" s="223">
        <v>27.53151498941948</v>
      </c>
      <c r="P10" s="223">
        <v>3080996.33</v>
      </c>
      <c r="Q10" s="223">
        <v>577857.33</v>
      </c>
      <c r="R10" s="223">
        <v>19.920991839070744</v>
      </c>
    </row>
    <row r="11" spans="1:18" ht="12.75">
      <c r="A11" s="221"/>
      <c r="B11" s="222"/>
      <c r="C11" s="223"/>
      <c r="D11" s="223"/>
      <c r="E11" s="230"/>
      <c r="F11" s="230"/>
      <c r="G11" s="220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</row>
    <row r="12" spans="1:18" ht="25.5">
      <c r="A12" s="221" t="s">
        <v>21</v>
      </c>
      <c r="B12" s="222" t="s">
        <v>22</v>
      </c>
      <c r="C12" s="223">
        <v>3175536</v>
      </c>
      <c r="D12" s="223">
        <v>3181536</v>
      </c>
      <c r="E12" s="230">
        <v>477876</v>
      </c>
      <c r="F12" s="230">
        <v>259768.52</v>
      </c>
      <c r="G12" s="220">
        <v>54.35898015384743</v>
      </c>
      <c r="H12" s="223">
        <v>261299.76</v>
      </c>
      <c r="I12" s="223">
        <v>0</v>
      </c>
      <c r="J12" s="223">
        <v>259768.52</v>
      </c>
      <c r="K12" s="223">
        <v>1531.24</v>
      </c>
      <c r="L12" s="223">
        <v>1531.24</v>
      </c>
      <c r="M12" s="223">
        <v>216576.24</v>
      </c>
      <c r="N12" s="223">
        <v>2920236.24</v>
      </c>
      <c r="O12" s="223">
        <v>54.679406373201424</v>
      </c>
      <c r="P12" s="223">
        <v>2921767.48</v>
      </c>
      <c r="Q12" s="223">
        <v>218107.48</v>
      </c>
      <c r="R12" s="223">
        <v>54.35898015384743</v>
      </c>
    </row>
    <row r="13" spans="1:18" ht="25.5">
      <c r="A13" s="221" t="s">
        <v>23</v>
      </c>
      <c r="B13" s="222" t="s">
        <v>24</v>
      </c>
      <c r="C13" s="223">
        <v>817754</v>
      </c>
      <c r="D13" s="223">
        <v>817754</v>
      </c>
      <c r="E13" s="230">
        <v>140177</v>
      </c>
      <c r="F13" s="230">
        <v>60624.75</v>
      </c>
      <c r="G13" s="220">
        <v>43.24871412571249</v>
      </c>
      <c r="H13" s="223">
        <v>66124.75</v>
      </c>
      <c r="I13" s="223">
        <v>0</v>
      </c>
      <c r="J13" s="223">
        <v>60624.75</v>
      </c>
      <c r="K13" s="223">
        <v>5500</v>
      </c>
      <c r="L13" s="223">
        <v>5500</v>
      </c>
      <c r="M13" s="223">
        <v>74052.25</v>
      </c>
      <c r="N13" s="223">
        <v>751629.25</v>
      </c>
      <c r="O13" s="223">
        <v>47.172324989120895</v>
      </c>
      <c r="P13" s="223">
        <v>757129.25</v>
      </c>
      <c r="Q13" s="223">
        <v>79552.25</v>
      </c>
      <c r="R13" s="223">
        <v>43.24871412571249</v>
      </c>
    </row>
    <row r="14" spans="1:18" ht="25.5">
      <c r="A14" s="221" t="s">
        <v>25</v>
      </c>
      <c r="B14" s="222" t="s">
        <v>26</v>
      </c>
      <c r="C14" s="223">
        <v>1632618</v>
      </c>
      <c r="D14" s="223">
        <v>1632618</v>
      </c>
      <c r="E14" s="230">
        <v>235186</v>
      </c>
      <c r="F14" s="230">
        <v>109487.12</v>
      </c>
      <c r="G14" s="220">
        <v>46.553417295247165</v>
      </c>
      <c r="H14" s="223">
        <v>112487.12</v>
      </c>
      <c r="I14" s="223">
        <v>0</v>
      </c>
      <c r="J14" s="223">
        <v>109487.12</v>
      </c>
      <c r="K14" s="223">
        <v>3000</v>
      </c>
      <c r="L14" s="223">
        <v>3000</v>
      </c>
      <c r="M14" s="223">
        <v>122698.88</v>
      </c>
      <c r="N14" s="223">
        <v>1520130.88</v>
      </c>
      <c r="O14" s="223">
        <v>47.82900342707474</v>
      </c>
      <c r="P14" s="223">
        <v>1523130.88</v>
      </c>
      <c r="Q14" s="223">
        <v>125698.88</v>
      </c>
      <c r="R14" s="223">
        <v>46.553417295247165</v>
      </c>
    </row>
    <row r="15" spans="1:18" ht="25.5">
      <c r="A15" s="221" t="s">
        <v>27</v>
      </c>
      <c r="B15" s="222" t="s">
        <v>28</v>
      </c>
      <c r="C15" s="223">
        <v>5800946</v>
      </c>
      <c r="D15" s="223">
        <v>5815946</v>
      </c>
      <c r="E15" s="230">
        <v>795517</v>
      </c>
      <c r="F15" s="230">
        <v>343090.09</v>
      </c>
      <c r="G15" s="220">
        <v>43.127939440640496</v>
      </c>
      <c r="H15" s="223">
        <v>343090.09</v>
      </c>
      <c r="I15" s="223">
        <v>0</v>
      </c>
      <c r="J15" s="223">
        <v>343090.09</v>
      </c>
      <c r="K15" s="223">
        <v>0</v>
      </c>
      <c r="L15" s="223">
        <v>0</v>
      </c>
      <c r="M15" s="223">
        <v>452426.91</v>
      </c>
      <c r="N15" s="223">
        <v>5472855.91</v>
      </c>
      <c r="O15" s="223">
        <v>43.127939440640496</v>
      </c>
      <c r="P15" s="223">
        <v>5472855.91</v>
      </c>
      <c r="Q15" s="223">
        <v>452426.91</v>
      </c>
      <c r="R15" s="223">
        <v>43.127939440640496</v>
      </c>
    </row>
    <row r="16" spans="1:18" ht="25.5">
      <c r="A16" s="221" t="s">
        <v>29</v>
      </c>
      <c r="B16" s="222" t="s">
        <v>30</v>
      </c>
      <c r="C16" s="223">
        <v>843240</v>
      </c>
      <c r="D16" s="223">
        <v>843240</v>
      </c>
      <c r="E16" s="230">
        <v>176948</v>
      </c>
      <c r="F16" s="230">
        <v>85341.46</v>
      </c>
      <c r="G16" s="220">
        <v>48.22968329678776</v>
      </c>
      <c r="H16" s="223">
        <v>85341.46</v>
      </c>
      <c r="I16" s="223">
        <v>0</v>
      </c>
      <c r="J16" s="223">
        <v>85341.46</v>
      </c>
      <c r="K16" s="223">
        <v>0</v>
      </c>
      <c r="L16" s="223">
        <v>0</v>
      </c>
      <c r="M16" s="223">
        <v>91606.54</v>
      </c>
      <c r="N16" s="223">
        <v>757898.54</v>
      </c>
      <c r="O16" s="223">
        <v>48.22968329678776</v>
      </c>
      <c r="P16" s="223">
        <v>757898.54</v>
      </c>
      <c r="Q16" s="223">
        <v>91606.54</v>
      </c>
      <c r="R16" s="223">
        <v>48.22968329678776</v>
      </c>
    </row>
    <row r="17" spans="1:18" ht="25.5">
      <c r="A17" s="221" t="s">
        <v>31</v>
      </c>
      <c r="B17" s="222" t="s">
        <v>32</v>
      </c>
      <c r="C17" s="223">
        <v>1488172</v>
      </c>
      <c r="D17" s="223">
        <v>1488172</v>
      </c>
      <c r="E17" s="230">
        <v>253002</v>
      </c>
      <c r="F17" s="230">
        <v>90182.34</v>
      </c>
      <c r="G17" s="220">
        <v>35.64491189792966</v>
      </c>
      <c r="H17" s="223">
        <v>127024.68</v>
      </c>
      <c r="I17" s="223">
        <v>0</v>
      </c>
      <c r="J17" s="223">
        <v>90182.34</v>
      </c>
      <c r="K17" s="223">
        <v>36842.34</v>
      </c>
      <c r="L17" s="223">
        <v>36842.34</v>
      </c>
      <c r="M17" s="223">
        <v>125977.32</v>
      </c>
      <c r="N17" s="223">
        <v>1361147.32</v>
      </c>
      <c r="O17" s="223">
        <v>50.20698650603552</v>
      </c>
      <c r="P17" s="223">
        <v>1397989.66</v>
      </c>
      <c r="Q17" s="223">
        <v>162819.66</v>
      </c>
      <c r="R17" s="223">
        <v>35.64491189792966</v>
      </c>
    </row>
    <row r="18" spans="1:18" ht="25.5">
      <c r="A18" s="221" t="s">
        <v>33</v>
      </c>
      <c r="B18" s="222" t="s">
        <v>34</v>
      </c>
      <c r="C18" s="223">
        <v>583596</v>
      </c>
      <c r="D18" s="223">
        <v>583596</v>
      </c>
      <c r="E18" s="230">
        <v>105092</v>
      </c>
      <c r="F18" s="230">
        <v>34254.85</v>
      </c>
      <c r="G18" s="220">
        <v>32.5951071442165</v>
      </c>
      <c r="H18" s="223">
        <v>40057.05</v>
      </c>
      <c r="I18" s="223">
        <v>0</v>
      </c>
      <c r="J18" s="223">
        <v>34254.85</v>
      </c>
      <c r="K18" s="223">
        <v>5802.2</v>
      </c>
      <c r="L18" s="223">
        <v>0</v>
      </c>
      <c r="M18" s="223">
        <v>65034.95</v>
      </c>
      <c r="N18" s="223">
        <v>543538.95</v>
      </c>
      <c r="O18" s="223">
        <v>38.11617439957371</v>
      </c>
      <c r="P18" s="223">
        <v>549341.15</v>
      </c>
      <c r="Q18" s="223">
        <v>70837.15</v>
      </c>
      <c r="R18" s="223">
        <v>32.5951071442165</v>
      </c>
    </row>
    <row r="19" spans="1:18" ht="25.5">
      <c r="A19" s="221" t="s">
        <v>35</v>
      </c>
      <c r="B19" s="222" t="s">
        <v>36</v>
      </c>
      <c r="C19" s="223">
        <v>1157610</v>
      </c>
      <c r="D19" s="223">
        <v>1167610</v>
      </c>
      <c r="E19" s="230">
        <v>177389</v>
      </c>
      <c r="F19" s="230">
        <v>64105.62</v>
      </c>
      <c r="G19" s="220">
        <v>36.13844150426464</v>
      </c>
      <c r="H19" s="223">
        <v>64105.62</v>
      </c>
      <c r="I19" s="223">
        <v>0</v>
      </c>
      <c r="J19" s="223">
        <v>64105.62</v>
      </c>
      <c r="K19" s="223">
        <v>0</v>
      </c>
      <c r="L19" s="223">
        <v>0</v>
      </c>
      <c r="M19" s="223">
        <v>113283.38</v>
      </c>
      <c r="N19" s="223">
        <v>1103504.38</v>
      </c>
      <c r="O19" s="223">
        <v>36.13844150426464</v>
      </c>
      <c r="P19" s="223">
        <v>1103504.38</v>
      </c>
      <c r="Q19" s="223">
        <v>113283.38</v>
      </c>
      <c r="R19" s="223">
        <v>36.13844150426464</v>
      </c>
    </row>
    <row r="20" spans="1:18" ht="25.5">
      <c r="A20" s="221" t="s">
        <v>37</v>
      </c>
      <c r="B20" s="222" t="s">
        <v>38</v>
      </c>
      <c r="C20" s="223">
        <v>1759901</v>
      </c>
      <c r="D20" s="223">
        <v>1759901</v>
      </c>
      <c r="E20" s="230">
        <v>316862</v>
      </c>
      <c r="F20" s="230">
        <v>101403.28</v>
      </c>
      <c r="G20" s="220">
        <v>32.00234802532332</v>
      </c>
      <c r="H20" s="223">
        <v>101403.28</v>
      </c>
      <c r="I20" s="223">
        <v>0</v>
      </c>
      <c r="J20" s="223">
        <v>101403.28</v>
      </c>
      <c r="K20" s="223">
        <v>0</v>
      </c>
      <c r="L20" s="223">
        <v>0</v>
      </c>
      <c r="M20" s="223">
        <v>215458.72</v>
      </c>
      <c r="N20" s="223">
        <v>1658497.72</v>
      </c>
      <c r="O20" s="223">
        <v>32.00234802532332</v>
      </c>
      <c r="P20" s="223">
        <v>1658497.72</v>
      </c>
      <c r="Q20" s="223">
        <v>215458.72</v>
      </c>
      <c r="R20" s="223">
        <v>32.00234802532332</v>
      </c>
    </row>
    <row r="21" spans="1:18" ht="25.5">
      <c r="A21" s="221" t="s">
        <v>39</v>
      </c>
      <c r="B21" s="222" t="s">
        <v>40</v>
      </c>
      <c r="C21" s="223">
        <v>1159535</v>
      </c>
      <c r="D21" s="223">
        <v>1159535</v>
      </c>
      <c r="E21" s="230">
        <v>194316</v>
      </c>
      <c r="F21" s="230">
        <v>86299.16</v>
      </c>
      <c r="G21" s="220">
        <v>44.41176228411454</v>
      </c>
      <c r="H21" s="223">
        <v>152099.64</v>
      </c>
      <c r="I21" s="223">
        <v>0</v>
      </c>
      <c r="J21" s="223">
        <v>86299.16</v>
      </c>
      <c r="K21" s="223">
        <v>65800.48</v>
      </c>
      <c r="L21" s="223">
        <v>62921.75</v>
      </c>
      <c r="M21" s="223">
        <v>42216.36</v>
      </c>
      <c r="N21" s="223">
        <v>1007435.36</v>
      </c>
      <c r="O21" s="223">
        <v>78.2743778175755</v>
      </c>
      <c r="P21" s="223">
        <v>1073235.84</v>
      </c>
      <c r="Q21" s="223">
        <v>108016.84</v>
      </c>
      <c r="R21" s="223">
        <v>44.41176228411454</v>
      </c>
    </row>
    <row r="22" spans="1:18" ht="12.75">
      <c r="A22" s="221"/>
      <c r="B22" s="222"/>
      <c r="C22" s="223"/>
      <c r="D22" s="223"/>
      <c r="E22" s="230"/>
      <c r="F22" s="230"/>
      <c r="G22" s="220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</row>
    <row r="23" spans="1:18" ht="12.75">
      <c r="A23" s="217" t="s">
        <v>77</v>
      </c>
      <c r="B23" s="218" t="s">
        <v>0</v>
      </c>
      <c r="C23" s="219">
        <v>244972598</v>
      </c>
      <c r="D23" s="219">
        <v>246331318</v>
      </c>
      <c r="E23" s="229">
        <v>40469147</v>
      </c>
      <c r="F23" s="229">
        <v>15180151.500000002</v>
      </c>
      <c r="G23" s="220">
        <v>37.51043109458176</v>
      </c>
      <c r="H23" s="219">
        <v>19535730.769999996</v>
      </c>
      <c r="I23" s="219">
        <v>0</v>
      </c>
      <c r="J23" s="219">
        <v>15180151.500000002</v>
      </c>
      <c r="K23" s="219">
        <v>4355579.27</v>
      </c>
      <c r="L23" s="219">
        <v>3954309.5</v>
      </c>
      <c r="M23" s="219">
        <v>20933416.230000004</v>
      </c>
      <c r="N23" s="219">
        <v>226795587.23000002</v>
      </c>
      <c r="O23" s="219">
        <v>48.273146874086564</v>
      </c>
      <c r="P23" s="219">
        <v>231151166.5</v>
      </c>
      <c r="Q23" s="219">
        <v>25288995.5</v>
      </c>
      <c r="R23" s="219">
        <v>37.51043109458176</v>
      </c>
    </row>
    <row r="24" spans="1:18" ht="25.5">
      <c r="A24" s="221" t="s">
        <v>13</v>
      </c>
      <c r="B24" s="222" t="s">
        <v>14</v>
      </c>
      <c r="C24" s="223">
        <v>200996802</v>
      </c>
      <c r="D24" s="223">
        <v>200996802</v>
      </c>
      <c r="E24" s="230">
        <v>32408043</v>
      </c>
      <c r="F24" s="230">
        <v>12102542.710000003</v>
      </c>
      <c r="G24" s="220">
        <v>37.34425651681591</v>
      </c>
      <c r="H24" s="223">
        <v>16208716.009999998</v>
      </c>
      <c r="I24" s="223">
        <v>0</v>
      </c>
      <c r="J24" s="223">
        <v>12102542.710000003</v>
      </c>
      <c r="K24" s="223">
        <v>4106173.3</v>
      </c>
      <c r="L24" s="223">
        <v>3723415</v>
      </c>
      <c r="M24" s="223">
        <v>16199326.990000002</v>
      </c>
      <c r="N24" s="223">
        <v>184788085.99</v>
      </c>
      <c r="O24" s="223">
        <v>50.014485632470915</v>
      </c>
      <c r="P24" s="223">
        <v>188894259.29</v>
      </c>
      <c r="Q24" s="223">
        <v>20305500.29</v>
      </c>
      <c r="R24" s="223">
        <v>37.34425651681591</v>
      </c>
    </row>
    <row r="25" spans="1:18" ht="25.5">
      <c r="A25" s="221" t="s">
        <v>15</v>
      </c>
      <c r="B25" s="222" t="s">
        <v>16</v>
      </c>
      <c r="C25" s="223">
        <v>18419093</v>
      </c>
      <c r="D25" s="223">
        <v>18469093</v>
      </c>
      <c r="E25" s="230">
        <v>3166458</v>
      </c>
      <c r="F25" s="230">
        <v>1267064.86</v>
      </c>
      <c r="G25" s="220">
        <v>40.01521131813528</v>
      </c>
      <c r="H25" s="223">
        <v>1274064.86</v>
      </c>
      <c r="I25" s="223">
        <v>0</v>
      </c>
      <c r="J25" s="223">
        <v>1267064.86</v>
      </c>
      <c r="K25" s="223">
        <v>7000</v>
      </c>
      <c r="L25" s="223">
        <v>7000</v>
      </c>
      <c r="M25" s="223">
        <v>1892393.14</v>
      </c>
      <c r="N25" s="223">
        <v>17195028.14</v>
      </c>
      <c r="O25" s="223">
        <v>40.23627851687912</v>
      </c>
      <c r="P25" s="223">
        <v>17202028.14</v>
      </c>
      <c r="Q25" s="223">
        <v>1899393.14</v>
      </c>
      <c r="R25" s="223">
        <v>40.01521131813528</v>
      </c>
    </row>
    <row r="26" spans="1:18" ht="25.5">
      <c r="A26" s="221" t="s">
        <v>17</v>
      </c>
      <c r="B26" s="222" t="s">
        <v>18</v>
      </c>
      <c r="C26" s="223">
        <v>3385146</v>
      </c>
      <c r="D26" s="223">
        <v>3385146</v>
      </c>
      <c r="E26" s="230">
        <v>605302</v>
      </c>
      <c r="F26" s="230">
        <v>230609.4</v>
      </c>
      <c r="G26" s="220">
        <v>38.09823856521207</v>
      </c>
      <c r="H26" s="223">
        <v>301649.67</v>
      </c>
      <c r="I26" s="223">
        <v>0</v>
      </c>
      <c r="J26" s="223">
        <v>230609.4</v>
      </c>
      <c r="K26" s="223">
        <v>71040.27</v>
      </c>
      <c r="L26" s="223">
        <v>71040.27</v>
      </c>
      <c r="M26" s="223">
        <v>303652.33</v>
      </c>
      <c r="N26" s="223">
        <v>3083496.33</v>
      </c>
      <c r="O26" s="223">
        <v>49.834573485631964</v>
      </c>
      <c r="P26" s="223">
        <v>3154536.6</v>
      </c>
      <c r="Q26" s="223">
        <v>374692.6</v>
      </c>
      <c r="R26" s="223">
        <v>38.09823856521207</v>
      </c>
    </row>
    <row r="27" spans="1:18" ht="25.5">
      <c r="A27" s="221" t="s">
        <v>19</v>
      </c>
      <c r="B27" s="222" t="s">
        <v>20</v>
      </c>
      <c r="C27" s="223">
        <v>2745687</v>
      </c>
      <c r="D27" s="223">
        <v>2745687</v>
      </c>
      <c r="E27" s="230">
        <v>476750</v>
      </c>
      <c r="F27" s="230">
        <v>170399.07</v>
      </c>
      <c r="G27" s="220">
        <v>35.74180807551128</v>
      </c>
      <c r="H27" s="223">
        <v>259942.52</v>
      </c>
      <c r="I27" s="223">
        <v>0</v>
      </c>
      <c r="J27" s="223">
        <v>170399.07</v>
      </c>
      <c r="K27" s="223">
        <v>89543.45</v>
      </c>
      <c r="L27" s="223">
        <v>71759.77</v>
      </c>
      <c r="M27" s="223">
        <v>216807.48</v>
      </c>
      <c r="N27" s="223">
        <v>2485744.48</v>
      </c>
      <c r="O27" s="223">
        <v>54.52386366019927</v>
      </c>
      <c r="P27" s="223">
        <v>2575287.93</v>
      </c>
      <c r="Q27" s="223">
        <v>306350.93</v>
      </c>
      <c r="R27" s="223">
        <v>35.74180807551128</v>
      </c>
    </row>
    <row r="28" spans="1:18" ht="12.75">
      <c r="A28" s="221"/>
      <c r="B28" s="222"/>
      <c r="C28" s="223"/>
      <c r="D28" s="223"/>
      <c r="E28" s="230"/>
      <c r="F28" s="230"/>
      <c r="G28" s="220" t="e">
        <v>#DIV/0!</v>
      </c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</row>
    <row r="29" spans="1:18" ht="25.5">
      <c r="A29" s="221" t="s">
        <v>21</v>
      </c>
      <c r="B29" s="222" t="s">
        <v>22</v>
      </c>
      <c r="C29" s="223">
        <v>5150151</v>
      </c>
      <c r="D29" s="223">
        <v>5150151</v>
      </c>
      <c r="E29" s="230">
        <v>923544</v>
      </c>
      <c r="F29" s="230">
        <v>469508.17</v>
      </c>
      <c r="G29" s="220">
        <v>50.837661226752594</v>
      </c>
      <c r="H29" s="223">
        <v>483093.83</v>
      </c>
      <c r="I29" s="223">
        <v>0</v>
      </c>
      <c r="J29" s="223">
        <v>469508.17</v>
      </c>
      <c r="K29" s="223">
        <v>13585.66</v>
      </c>
      <c r="L29" s="223">
        <v>13585.66</v>
      </c>
      <c r="M29" s="223">
        <v>440450.17</v>
      </c>
      <c r="N29" s="223">
        <v>4667057.17</v>
      </c>
      <c r="O29" s="223">
        <v>52.30869671612831</v>
      </c>
      <c r="P29" s="223">
        <v>4680642.83</v>
      </c>
      <c r="Q29" s="223">
        <v>454035.83</v>
      </c>
      <c r="R29" s="223">
        <v>50.837661226752594</v>
      </c>
    </row>
    <row r="30" spans="1:18" ht="25.5">
      <c r="A30" s="221" t="s">
        <v>23</v>
      </c>
      <c r="B30" s="222" t="s">
        <v>24</v>
      </c>
      <c r="C30" s="223">
        <v>1972261</v>
      </c>
      <c r="D30" s="223">
        <v>1972261</v>
      </c>
      <c r="E30" s="230">
        <v>329152</v>
      </c>
      <c r="F30" s="230">
        <v>100661.14</v>
      </c>
      <c r="G30" s="220">
        <v>30.581962132996303</v>
      </c>
      <c r="H30" s="223">
        <v>100661.14</v>
      </c>
      <c r="I30" s="223">
        <v>0</v>
      </c>
      <c r="J30" s="223">
        <v>100661.14</v>
      </c>
      <c r="K30" s="223">
        <v>0</v>
      </c>
      <c r="L30" s="223">
        <v>0</v>
      </c>
      <c r="M30" s="223">
        <v>228490.86</v>
      </c>
      <c r="N30" s="223">
        <v>1871599.86</v>
      </c>
      <c r="O30" s="223">
        <v>30.581962132996303</v>
      </c>
      <c r="P30" s="223">
        <v>1871599.86</v>
      </c>
      <c r="Q30" s="223">
        <v>228490.86</v>
      </c>
      <c r="R30" s="223">
        <v>30.581962132996303</v>
      </c>
    </row>
    <row r="31" spans="1:18" ht="12.75">
      <c r="A31" s="221"/>
      <c r="B31" s="222"/>
      <c r="C31" s="223"/>
      <c r="D31" s="223"/>
      <c r="E31" s="230"/>
      <c r="F31" s="230"/>
      <c r="G31" s="220" t="e">
        <v>#DIV/0!</v>
      </c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</row>
    <row r="32" spans="1:18" ht="25.5">
      <c r="A32" s="221" t="s">
        <v>27</v>
      </c>
      <c r="B32" s="222" t="s">
        <v>28</v>
      </c>
      <c r="C32" s="223">
        <v>9253509</v>
      </c>
      <c r="D32" s="223">
        <v>10562229</v>
      </c>
      <c r="E32" s="230">
        <v>1988788</v>
      </c>
      <c r="F32" s="230">
        <v>589556.37</v>
      </c>
      <c r="G32" s="220">
        <v>29.64400277958234</v>
      </c>
      <c r="H32" s="223">
        <v>589556.37</v>
      </c>
      <c r="I32" s="223">
        <v>0</v>
      </c>
      <c r="J32" s="223">
        <v>589556.37</v>
      </c>
      <c r="K32" s="223">
        <v>0</v>
      </c>
      <c r="L32" s="223">
        <v>0</v>
      </c>
      <c r="M32" s="223">
        <v>1399231.63</v>
      </c>
      <c r="N32" s="223">
        <v>9972672.63</v>
      </c>
      <c r="O32" s="223">
        <v>29.64400277958234</v>
      </c>
      <c r="P32" s="223">
        <v>9972672.63</v>
      </c>
      <c r="Q32" s="223">
        <v>1399231.63</v>
      </c>
      <c r="R32" s="223">
        <v>29.64400277958234</v>
      </c>
    </row>
    <row r="33" spans="1:18" ht="25.5">
      <c r="A33" s="221" t="s">
        <v>31</v>
      </c>
      <c r="B33" s="222" t="s">
        <v>32</v>
      </c>
      <c r="C33" s="223">
        <v>3049949</v>
      </c>
      <c r="D33" s="223">
        <v>3049949</v>
      </c>
      <c r="E33" s="230">
        <v>571110</v>
      </c>
      <c r="F33" s="230">
        <v>249809.78</v>
      </c>
      <c r="G33" s="220">
        <v>43.74109716166763</v>
      </c>
      <c r="H33" s="223">
        <v>318046.37</v>
      </c>
      <c r="I33" s="223">
        <v>0</v>
      </c>
      <c r="J33" s="223">
        <v>249809.78</v>
      </c>
      <c r="K33" s="223">
        <v>68236.59</v>
      </c>
      <c r="L33" s="223">
        <v>67508.8</v>
      </c>
      <c r="M33" s="223">
        <v>253063.63</v>
      </c>
      <c r="N33" s="223">
        <v>2731902.63</v>
      </c>
      <c r="O33" s="223">
        <v>55.68916145751256</v>
      </c>
      <c r="P33" s="223">
        <v>2800139.22</v>
      </c>
      <c r="Q33" s="223">
        <v>321300.22</v>
      </c>
      <c r="R33" s="223">
        <v>43.74109716166763</v>
      </c>
    </row>
    <row r="34" spans="1:18" ht="12.75">
      <c r="A34" s="217" t="s">
        <v>78</v>
      </c>
      <c r="B34" s="218" t="s">
        <v>45</v>
      </c>
      <c r="C34" s="219">
        <v>84467355</v>
      </c>
      <c r="D34" s="219">
        <v>84467355</v>
      </c>
      <c r="E34" s="229">
        <v>18248669</v>
      </c>
      <c r="F34" s="229">
        <v>6628693.390000001</v>
      </c>
      <c r="G34" s="220">
        <v>36.324256799221914</v>
      </c>
      <c r="H34" s="219">
        <v>11065561.65</v>
      </c>
      <c r="I34" s="219">
        <v>64156</v>
      </c>
      <c r="J34" s="219">
        <v>6628693.390000001</v>
      </c>
      <c r="K34" s="219">
        <v>4436868.26</v>
      </c>
      <c r="L34" s="219">
        <v>1680342.02</v>
      </c>
      <c r="M34" s="219">
        <v>7183107.35</v>
      </c>
      <c r="N34" s="219">
        <v>73401793.35</v>
      </c>
      <c r="O34" s="219">
        <v>60.637636914779925</v>
      </c>
      <c r="P34" s="219">
        <v>77838661.61</v>
      </c>
      <c r="Q34" s="219">
        <v>11619975.61</v>
      </c>
      <c r="R34" s="219">
        <v>36.324256799221914</v>
      </c>
    </row>
    <row r="35" spans="1:18" ht="25.5">
      <c r="A35" s="221" t="s">
        <v>13</v>
      </c>
      <c r="B35" s="222" t="s">
        <v>14</v>
      </c>
      <c r="C35" s="223">
        <v>84467355</v>
      </c>
      <c r="D35" s="223">
        <v>84467355</v>
      </c>
      <c r="E35" s="230">
        <v>18248669</v>
      </c>
      <c r="F35" s="230">
        <v>6628693.390000001</v>
      </c>
      <c r="G35" s="220">
        <v>36.324256799221914</v>
      </c>
      <c r="H35" s="223">
        <v>11065561.65</v>
      </c>
      <c r="I35" s="223">
        <v>64156</v>
      </c>
      <c r="J35" s="223">
        <v>6628693.390000001</v>
      </c>
      <c r="K35" s="223">
        <v>4436868.26</v>
      </c>
      <c r="L35" s="223">
        <v>1680342.02</v>
      </c>
      <c r="M35" s="223">
        <v>7183107.35</v>
      </c>
      <c r="N35" s="223">
        <v>73401793.35</v>
      </c>
      <c r="O35" s="223">
        <v>60.637636914779925</v>
      </c>
      <c r="P35" s="223">
        <v>77838661.61</v>
      </c>
      <c r="Q35" s="223">
        <v>11619975.61</v>
      </c>
      <c r="R35" s="223">
        <v>36.324256799221914</v>
      </c>
    </row>
    <row r="36" spans="1:18" ht="25.5">
      <c r="A36" s="217" t="s">
        <v>79</v>
      </c>
      <c r="B36" s="218" t="s">
        <v>46</v>
      </c>
      <c r="C36" s="219">
        <v>289770465</v>
      </c>
      <c r="D36" s="219">
        <v>291553516</v>
      </c>
      <c r="E36" s="229">
        <v>67201582</v>
      </c>
      <c r="F36" s="229">
        <v>38627718.12000001</v>
      </c>
      <c r="G36" s="220">
        <v>57.48037020914182</v>
      </c>
      <c r="H36" s="219">
        <v>38746733.730000004</v>
      </c>
      <c r="I36" s="219">
        <v>0</v>
      </c>
      <c r="J36" s="219">
        <v>38627718.12000001</v>
      </c>
      <c r="K36" s="219">
        <v>119015.61</v>
      </c>
      <c r="L36" s="219">
        <v>82423.15</v>
      </c>
      <c r="M36" s="219">
        <v>28454848.269999996</v>
      </c>
      <c r="N36" s="219">
        <v>252806782.26999998</v>
      </c>
      <c r="O36" s="219">
        <v>57.65747260235629</v>
      </c>
      <c r="P36" s="219">
        <v>252925797.88</v>
      </c>
      <c r="Q36" s="219">
        <v>28573863.879999988</v>
      </c>
      <c r="R36" s="219">
        <v>57.48037020914182</v>
      </c>
    </row>
    <row r="37" spans="1:18" ht="25.5">
      <c r="A37" s="221" t="s">
        <v>13</v>
      </c>
      <c r="B37" s="222" t="s">
        <v>14</v>
      </c>
      <c r="C37" s="223">
        <v>289546465</v>
      </c>
      <c r="D37" s="223">
        <v>289546465</v>
      </c>
      <c r="E37" s="230">
        <v>66100539</v>
      </c>
      <c r="F37" s="230">
        <v>38498040.13000001</v>
      </c>
      <c r="G37" s="220">
        <v>58.241643279187194</v>
      </c>
      <c r="H37" s="223">
        <v>38617055.74</v>
      </c>
      <c r="I37" s="223">
        <v>0</v>
      </c>
      <c r="J37" s="223">
        <v>38498040.13000001</v>
      </c>
      <c r="K37" s="223">
        <v>119015.61</v>
      </c>
      <c r="L37" s="223">
        <v>82423.15</v>
      </c>
      <c r="M37" s="223">
        <v>27483483.259999998</v>
      </c>
      <c r="N37" s="223">
        <v>250929409.26</v>
      </c>
      <c r="O37" s="223">
        <v>58.42169568390357</v>
      </c>
      <c r="P37" s="223">
        <v>251048424.87</v>
      </c>
      <c r="Q37" s="223">
        <v>27602498.86999999</v>
      </c>
      <c r="R37" s="223">
        <v>58.241643279187194</v>
      </c>
    </row>
    <row r="38" spans="1:18" ht="25.5">
      <c r="A38" s="221" t="s">
        <v>15</v>
      </c>
      <c r="B38" s="222" t="s">
        <v>16</v>
      </c>
      <c r="C38" s="223">
        <v>0</v>
      </c>
      <c r="D38" s="223">
        <v>900000</v>
      </c>
      <c r="E38" s="230">
        <v>900000</v>
      </c>
      <c r="F38" s="230">
        <v>58677.99</v>
      </c>
      <c r="G38" s="220">
        <v>6.519776666666667</v>
      </c>
      <c r="H38" s="223">
        <v>58677.99</v>
      </c>
      <c r="I38" s="223">
        <v>0</v>
      </c>
      <c r="J38" s="223">
        <v>58677.99</v>
      </c>
      <c r="K38" s="223">
        <v>0</v>
      </c>
      <c r="L38" s="223">
        <v>0</v>
      </c>
      <c r="M38" s="223">
        <v>841322.01</v>
      </c>
      <c r="N38" s="223">
        <v>841322.01</v>
      </c>
      <c r="O38" s="223">
        <v>6.519776666666667</v>
      </c>
      <c r="P38" s="223">
        <v>841322.01</v>
      </c>
      <c r="Q38" s="223">
        <v>841322.01</v>
      </c>
      <c r="R38" s="223">
        <v>6.519776666666667</v>
      </c>
    </row>
    <row r="39" spans="1:18" ht="25.5">
      <c r="A39" s="221" t="s">
        <v>19</v>
      </c>
      <c r="B39" s="222" t="s">
        <v>20</v>
      </c>
      <c r="C39" s="223">
        <v>182000</v>
      </c>
      <c r="D39" s="223">
        <v>182000</v>
      </c>
      <c r="E39" s="230">
        <v>15000</v>
      </c>
      <c r="F39" s="230">
        <v>7000</v>
      </c>
      <c r="G39" s="220">
        <v>46.666666666666664</v>
      </c>
      <c r="H39" s="223">
        <v>7000</v>
      </c>
      <c r="I39" s="223">
        <v>0</v>
      </c>
      <c r="J39" s="223">
        <v>7000</v>
      </c>
      <c r="K39" s="223">
        <v>0</v>
      </c>
      <c r="L39" s="223">
        <v>0</v>
      </c>
      <c r="M39" s="223">
        <v>8000</v>
      </c>
      <c r="N39" s="223">
        <v>175000</v>
      </c>
      <c r="O39" s="223">
        <v>46.666666666666664</v>
      </c>
      <c r="P39" s="223">
        <v>175000</v>
      </c>
      <c r="Q39" s="223">
        <v>8000</v>
      </c>
      <c r="R39" s="223">
        <v>46.666666666666664</v>
      </c>
    </row>
    <row r="40" spans="1:18" ht="25.5">
      <c r="A40" s="221" t="s">
        <v>21</v>
      </c>
      <c r="B40" s="222" t="s">
        <v>22</v>
      </c>
      <c r="C40" s="223">
        <v>0</v>
      </c>
      <c r="D40" s="223">
        <v>100000</v>
      </c>
      <c r="E40" s="230">
        <v>17000</v>
      </c>
      <c r="F40" s="230">
        <v>0</v>
      </c>
      <c r="G40" s="220">
        <v>0</v>
      </c>
      <c r="H40" s="223">
        <v>0</v>
      </c>
      <c r="I40" s="223">
        <v>0</v>
      </c>
      <c r="J40" s="223">
        <v>0</v>
      </c>
      <c r="K40" s="223">
        <v>0</v>
      </c>
      <c r="L40" s="223">
        <v>0</v>
      </c>
      <c r="M40" s="223">
        <v>17000</v>
      </c>
      <c r="N40" s="223">
        <v>100000</v>
      </c>
      <c r="O40" s="223">
        <v>0</v>
      </c>
      <c r="P40" s="223">
        <v>100000</v>
      </c>
      <c r="Q40" s="223">
        <v>17000</v>
      </c>
      <c r="R40" s="223">
        <v>0</v>
      </c>
    </row>
    <row r="41" spans="1:18" ht="25.5">
      <c r="A41" s="221" t="s">
        <v>25</v>
      </c>
      <c r="B41" s="222" t="s">
        <v>26</v>
      </c>
      <c r="C41" s="223">
        <v>12000</v>
      </c>
      <c r="D41" s="223">
        <v>12000</v>
      </c>
      <c r="E41" s="230">
        <v>2000</v>
      </c>
      <c r="F41" s="230">
        <v>0</v>
      </c>
      <c r="G41" s="220">
        <v>0</v>
      </c>
      <c r="H41" s="223">
        <v>0</v>
      </c>
      <c r="I41" s="223">
        <v>0</v>
      </c>
      <c r="J41" s="223">
        <v>0</v>
      </c>
      <c r="K41" s="223">
        <v>0</v>
      </c>
      <c r="L41" s="223">
        <v>0</v>
      </c>
      <c r="M41" s="223">
        <v>2000</v>
      </c>
      <c r="N41" s="223">
        <v>12000</v>
      </c>
      <c r="O41" s="223">
        <v>0</v>
      </c>
      <c r="P41" s="223">
        <v>12000</v>
      </c>
      <c r="Q41" s="223">
        <v>2000</v>
      </c>
      <c r="R41" s="223">
        <v>0</v>
      </c>
    </row>
    <row r="42" spans="1:18" ht="25.5">
      <c r="A42" s="221" t="s">
        <v>27</v>
      </c>
      <c r="B42" s="222" t="s">
        <v>28</v>
      </c>
      <c r="C42" s="223">
        <v>0</v>
      </c>
      <c r="D42" s="223">
        <v>769422</v>
      </c>
      <c r="E42" s="230">
        <v>160000</v>
      </c>
      <c r="F42" s="230">
        <v>64000</v>
      </c>
      <c r="G42" s="220">
        <v>40</v>
      </c>
      <c r="H42" s="223">
        <v>64000</v>
      </c>
      <c r="I42" s="223">
        <v>0</v>
      </c>
      <c r="J42" s="223">
        <v>64000</v>
      </c>
      <c r="K42" s="223">
        <v>0</v>
      </c>
      <c r="L42" s="223">
        <v>0</v>
      </c>
      <c r="M42" s="223">
        <v>96000</v>
      </c>
      <c r="N42" s="223">
        <v>705422</v>
      </c>
      <c r="O42" s="223">
        <v>40</v>
      </c>
      <c r="P42" s="223">
        <v>705422</v>
      </c>
      <c r="Q42" s="223">
        <v>96000</v>
      </c>
      <c r="R42" s="223">
        <v>40</v>
      </c>
    </row>
    <row r="43" spans="1:18" ht="25.5">
      <c r="A43" s="221" t="s">
        <v>31</v>
      </c>
      <c r="B43" s="222" t="s">
        <v>32</v>
      </c>
      <c r="C43" s="223">
        <v>0</v>
      </c>
      <c r="D43" s="223">
        <v>13629</v>
      </c>
      <c r="E43" s="230">
        <v>4543</v>
      </c>
      <c r="F43" s="230">
        <v>0</v>
      </c>
      <c r="G43" s="220">
        <v>0</v>
      </c>
      <c r="H43" s="223">
        <v>0</v>
      </c>
      <c r="I43" s="223">
        <v>0</v>
      </c>
      <c r="J43" s="223">
        <v>0</v>
      </c>
      <c r="K43" s="223">
        <v>0</v>
      </c>
      <c r="L43" s="223">
        <v>0</v>
      </c>
      <c r="M43" s="223">
        <v>4543</v>
      </c>
      <c r="N43" s="223">
        <v>13629</v>
      </c>
      <c r="O43" s="223">
        <v>0</v>
      </c>
      <c r="P43" s="223">
        <v>13629</v>
      </c>
      <c r="Q43" s="223">
        <v>4543</v>
      </c>
      <c r="R43" s="223">
        <v>0</v>
      </c>
    </row>
    <row r="44" spans="1:18" ht="25.5">
      <c r="A44" s="221" t="s">
        <v>35</v>
      </c>
      <c r="B44" s="222" t="s">
        <v>36</v>
      </c>
      <c r="C44" s="223">
        <v>30000</v>
      </c>
      <c r="D44" s="223">
        <v>30000</v>
      </c>
      <c r="E44" s="230">
        <v>2500</v>
      </c>
      <c r="F44" s="230">
        <v>0</v>
      </c>
      <c r="G44" s="220">
        <v>0</v>
      </c>
      <c r="H44" s="223">
        <v>0</v>
      </c>
      <c r="I44" s="223">
        <v>0</v>
      </c>
      <c r="J44" s="223">
        <v>0</v>
      </c>
      <c r="K44" s="223">
        <v>0</v>
      </c>
      <c r="L44" s="223">
        <v>0</v>
      </c>
      <c r="M44" s="223">
        <v>2500</v>
      </c>
      <c r="N44" s="223">
        <v>30000</v>
      </c>
      <c r="O44" s="223">
        <v>0</v>
      </c>
      <c r="P44" s="223">
        <v>30000</v>
      </c>
      <c r="Q44" s="223">
        <v>2500</v>
      </c>
      <c r="R44" s="223">
        <v>0</v>
      </c>
    </row>
    <row r="45" spans="1:18" ht="12.75">
      <c r="A45" s="217" t="s">
        <v>80</v>
      </c>
      <c r="B45" s="218" t="s">
        <v>114</v>
      </c>
      <c r="C45" s="219">
        <v>23352281</v>
      </c>
      <c r="D45" s="219">
        <v>23462281</v>
      </c>
      <c r="E45" s="229">
        <v>3929874</v>
      </c>
      <c r="F45" s="229">
        <v>1735401.14</v>
      </c>
      <c r="G45" s="220">
        <v>44.15920561320795</v>
      </c>
      <c r="H45" s="219">
        <v>2334816.48</v>
      </c>
      <c r="I45" s="219">
        <v>0</v>
      </c>
      <c r="J45" s="219">
        <v>1735401.14</v>
      </c>
      <c r="K45" s="219">
        <v>599415.34</v>
      </c>
      <c r="L45" s="219">
        <v>462596.96</v>
      </c>
      <c r="M45" s="219">
        <v>1595057.52</v>
      </c>
      <c r="N45" s="219">
        <v>21127464.52</v>
      </c>
      <c r="O45" s="219">
        <v>59.41199336161923</v>
      </c>
      <c r="P45" s="219">
        <v>21726879.86</v>
      </c>
      <c r="Q45" s="219">
        <v>2194472.86</v>
      </c>
      <c r="R45" s="219">
        <v>44.15920561320795</v>
      </c>
    </row>
    <row r="46" spans="1:18" ht="25.5">
      <c r="A46" s="221" t="s">
        <v>13</v>
      </c>
      <c r="B46" s="222" t="s">
        <v>14</v>
      </c>
      <c r="C46" s="223">
        <v>13622494</v>
      </c>
      <c r="D46" s="223">
        <v>13622494</v>
      </c>
      <c r="E46" s="230">
        <v>2060484</v>
      </c>
      <c r="F46" s="230">
        <v>1097260.64</v>
      </c>
      <c r="G46" s="220">
        <v>53.252567843283416</v>
      </c>
      <c r="H46" s="223">
        <v>1580818.04</v>
      </c>
      <c r="I46" s="223">
        <v>0</v>
      </c>
      <c r="J46" s="223">
        <v>1097260.64</v>
      </c>
      <c r="K46" s="223">
        <v>483557.4</v>
      </c>
      <c r="L46" s="223">
        <v>365021.82</v>
      </c>
      <c r="M46" s="223">
        <v>479665.96</v>
      </c>
      <c r="N46" s="223">
        <v>12041675.96</v>
      </c>
      <c r="O46" s="223">
        <v>76.72071416230362</v>
      </c>
      <c r="P46" s="223">
        <v>12525233.36</v>
      </c>
      <c r="Q46" s="223">
        <v>963223.36</v>
      </c>
      <c r="R46" s="223">
        <v>53.252567843283416</v>
      </c>
    </row>
    <row r="47" spans="1:18" ht="25.5">
      <c r="A47" s="221" t="s">
        <v>17</v>
      </c>
      <c r="B47" s="222" t="s">
        <v>18</v>
      </c>
      <c r="C47" s="223">
        <v>1009572</v>
      </c>
      <c r="D47" s="223">
        <v>1009572</v>
      </c>
      <c r="E47" s="230">
        <v>182205</v>
      </c>
      <c r="F47" s="230">
        <v>91036.97</v>
      </c>
      <c r="G47" s="220">
        <v>49.964035015504514</v>
      </c>
      <c r="H47" s="223">
        <v>110286.55</v>
      </c>
      <c r="I47" s="223">
        <v>0</v>
      </c>
      <c r="J47" s="223">
        <v>91036.97</v>
      </c>
      <c r="K47" s="223">
        <v>19249.58</v>
      </c>
      <c r="L47" s="223">
        <v>19249.58</v>
      </c>
      <c r="M47" s="223">
        <v>71918.45</v>
      </c>
      <c r="N47" s="223">
        <v>899285.45</v>
      </c>
      <c r="O47" s="223">
        <v>60.528827419664665</v>
      </c>
      <c r="P47" s="223">
        <v>918535.03</v>
      </c>
      <c r="Q47" s="223">
        <v>91168.03</v>
      </c>
      <c r="R47" s="223">
        <v>49.964035015504514</v>
      </c>
    </row>
    <row r="48" spans="1:18" ht="25.5">
      <c r="A48" s="221" t="s">
        <v>19</v>
      </c>
      <c r="B48" s="222" t="s">
        <v>20</v>
      </c>
      <c r="C48" s="223">
        <v>889859</v>
      </c>
      <c r="D48" s="223">
        <v>999859</v>
      </c>
      <c r="E48" s="230">
        <v>285940</v>
      </c>
      <c r="F48" s="230">
        <v>54633.86</v>
      </c>
      <c r="G48" s="220">
        <v>19.106756662236833</v>
      </c>
      <c r="H48" s="223">
        <v>80085.13</v>
      </c>
      <c r="I48" s="223">
        <v>0</v>
      </c>
      <c r="J48" s="223">
        <v>54633.86</v>
      </c>
      <c r="K48" s="223">
        <v>25451.27</v>
      </c>
      <c r="L48" s="223">
        <v>25451.27</v>
      </c>
      <c r="M48" s="223">
        <v>205854.87</v>
      </c>
      <c r="N48" s="223">
        <v>919773.87</v>
      </c>
      <c r="O48" s="223">
        <v>28.0076694411415</v>
      </c>
      <c r="P48" s="223">
        <v>945225.14</v>
      </c>
      <c r="Q48" s="223">
        <v>231306.14</v>
      </c>
      <c r="R48" s="223">
        <v>19.106756662236833</v>
      </c>
    </row>
    <row r="49" spans="1:18" ht="12.75">
      <c r="A49" s="221"/>
      <c r="B49" s="222"/>
      <c r="C49" s="223"/>
      <c r="D49" s="223"/>
      <c r="E49" s="230"/>
      <c r="F49" s="230"/>
      <c r="G49" s="220" t="e">
        <v>#DIV/0!</v>
      </c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</row>
    <row r="50" spans="1:18" ht="25.5">
      <c r="A50" s="221" t="s">
        <v>21</v>
      </c>
      <c r="B50" s="222" t="s">
        <v>22</v>
      </c>
      <c r="C50" s="223">
        <v>1298004</v>
      </c>
      <c r="D50" s="223">
        <v>1298004</v>
      </c>
      <c r="E50" s="230">
        <v>235825</v>
      </c>
      <c r="F50" s="230">
        <v>116176.82</v>
      </c>
      <c r="G50" s="220">
        <v>49.26399660765398</v>
      </c>
      <c r="H50" s="223">
        <v>117994.86</v>
      </c>
      <c r="I50" s="223">
        <v>0</v>
      </c>
      <c r="J50" s="223">
        <v>116176.82</v>
      </c>
      <c r="K50" s="223">
        <v>1818.04</v>
      </c>
      <c r="L50" s="223">
        <v>1818.04</v>
      </c>
      <c r="M50" s="223">
        <v>117830.14</v>
      </c>
      <c r="N50" s="223">
        <v>1180009.14</v>
      </c>
      <c r="O50" s="223">
        <v>50.03492420226863</v>
      </c>
      <c r="P50" s="223">
        <v>1181827.18</v>
      </c>
      <c r="Q50" s="223">
        <v>119648.18</v>
      </c>
      <c r="R50" s="223">
        <v>49.26399660765398</v>
      </c>
    </row>
    <row r="51" spans="1:18" ht="25.5">
      <c r="A51" s="221" t="s">
        <v>23</v>
      </c>
      <c r="B51" s="222" t="s">
        <v>24</v>
      </c>
      <c r="C51" s="223">
        <v>459795</v>
      </c>
      <c r="D51" s="223">
        <v>459795</v>
      </c>
      <c r="E51" s="230">
        <v>74078</v>
      </c>
      <c r="F51" s="230">
        <v>25477.11</v>
      </c>
      <c r="G51" s="220">
        <v>34.392275709387405</v>
      </c>
      <c r="H51" s="223">
        <v>33584.45</v>
      </c>
      <c r="I51" s="223">
        <v>0</v>
      </c>
      <c r="J51" s="223">
        <v>25477.11</v>
      </c>
      <c r="K51" s="223">
        <v>8107.34</v>
      </c>
      <c r="L51" s="223">
        <v>8107.34</v>
      </c>
      <c r="M51" s="223">
        <v>40493.55</v>
      </c>
      <c r="N51" s="223">
        <v>426210.55</v>
      </c>
      <c r="O51" s="223">
        <v>45.33660465995302</v>
      </c>
      <c r="P51" s="223">
        <v>434317.89</v>
      </c>
      <c r="Q51" s="223">
        <v>48600.89</v>
      </c>
      <c r="R51" s="223">
        <v>34.392275709387405</v>
      </c>
    </row>
    <row r="52" spans="1:18" ht="25.5">
      <c r="A52" s="221" t="s">
        <v>25</v>
      </c>
      <c r="B52" s="222" t="s">
        <v>26</v>
      </c>
      <c r="C52" s="223">
        <v>427012</v>
      </c>
      <c r="D52" s="223">
        <v>427012</v>
      </c>
      <c r="E52" s="230">
        <v>64000</v>
      </c>
      <c r="F52" s="230">
        <v>29741.05</v>
      </c>
      <c r="G52" s="220">
        <v>46.47039062499999</v>
      </c>
      <c r="H52" s="223">
        <v>29741.05</v>
      </c>
      <c r="I52" s="223">
        <v>0</v>
      </c>
      <c r="J52" s="223">
        <v>29741.05</v>
      </c>
      <c r="K52" s="223">
        <v>0</v>
      </c>
      <c r="L52" s="223">
        <v>0</v>
      </c>
      <c r="M52" s="223">
        <v>34258.95</v>
      </c>
      <c r="N52" s="223">
        <v>397270.95</v>
      </c>
      <c r="O52" s="223">
        <v>46.47039062499999</v>
      </c>
      <c r="P52" s="223">
        <v>397270.95</v>
      </c>
      <c r="Q52" s="223">
        <v>34258.95</v>
      </c>
      <c r="R52" s="223">
        <v>46.47039062499999</v>
      </c>
    </row>
    <row r="53" spans="1:18" ht="25.5">
      <c r="A53" s="221" t="s">
        <v>27</v>
      </c>
      <c r="B53" s="222" t="s">
        <v>28</v>
      </c>
      <c r="C53" s="223">
        <v>2807272</v>
      </c>
      <c r="D53" s="223">
        <v>2807272</v>
      </c>
      <c r="E53" s="230">
        <v>520435</v>
      </c>
      <c r="F53" s="230">
        <v>140964.02</v>
      </c>
      <c r="G53" s="220">
        <v>27.085807065243493</v>
      </c>
      <c r="H53" s="223">
        <v>140964.02</v>
      </c>
      <c r="I53" s="223">
        <v>0</v>
      </c>
      <c r="J53" s="223">
        <v>140964.02</v>
      </c>
      <c r="K53" s="223">
        <v>0</v>
      </c>
      <c r="L53" s="223">
        <v>0</v>
      </c>
      <c r="M53" s="223">
        <v>379470.98</v>
      </c>
      <c r="N53" s="223">
        <v>2666307.98</v>
      </c>
      <c r="O53" s="223">
        <v>27.085807065243493</v>
      </c>
      <c r="P53" s="223">
        <v>2666307.98</v>
      </c>
      <c r="Q53" s="223">
        <v>379470.98</v>
      </c>
      <c r="R53" s="223">
        <v>27.085807065243493</v>
      </c>
    </row>
    <row r="54" spans="1:18" ht="25.5">
      <c r="A54" s="221" t="s">
        <v>31</v>
      </c>
      <c r="B54" s="222" t="s">
        <v>32</v>
      </c>
      <c r="C54" s="223">
        <v>814836</v>
      </c>
      <c r="D54" s="223">
        <v>814836</v>
      </c>
      <c r="E54" s="230">
        <v>166974</v>
      </c>
      <c r="F54" s="230">
        <v>55722.22</v>
      </c>
      <c r="G54" s="220">
        <v>33.371794411105924</v>
      </c>
      <c r="H54" s="223">
        <v>74410.33</v>
      </c>
      <c r="I54" s="223">
        <v>0</v>
      </c>
      <c r="J54" s="223">
        <v>55722.22</v>
      </c>
      <c r="K54" s="223">
        <v>18688.11</v>
      </c>
      <c r="L54" s="223">
        <v>15891.11</v>
      </c>
      <c r="M54" s="223">
        <v>92563.67</v>
      </c>
      <c r="N54" s="223">
        <v>740425.67</v>
      </c>
      <c r="O54" s="223">
        <v>44.56402194353612</v>
      </c>
      <c r="P54" s="223">
        <v>759113.78</v>
      </c>
      <c r="Q54" s="223">
        <v>111251.78</v>
      </c>
      <c r="R54" s="223">
        <v>33.371794411105924</v>
      </c>
    </row>
    <row r="55" spans="1:18" ht="25.5">
      <c r="A55" s="221" t="s">
        <v>33</v>
      </c>
      <c r="B55" s="222" t="s">
        <v>34</v>
      </c>
      <c r="C55" s="223">
        <v>596722</v>
      </c>
      <c r="D55" s="223">
        <v>596722</v>
      </c>
      <c r="E55" s="230">
        <v>87214</v>
      </c>
      <c r="F55" s="230">
        <v>35653.36</v>
      </c>
      <c r="G55" s="220">
        <v>40.880317380237116</v>
      </c>
      <c r="H55" s="223">
        <v>49230.01</v>
      </c>
      <c r="I55" s="223">
        <v>0</v>
      </c>
      <c r="J55" s="223">
        <v>35653.36</v>
      </c>
      <c r="K55" s="223">
        <v>13576.65</v>
      </c>
      <c r="L55" s="223">
        <v>0</v>
      </c>
      <c r="M55" s="223">
        <v>37983.99</v>
      </c>
      <c r="N55" s="223">
        <v>547491.99</v>
      </c>
      <c r="O55" s="223">
        <v>56.44737083495769</v>
      </c>
      <c r="P55" s="223">
        <v>561068.64</v>
      </c>
      <c r="Q55" s="223">
        <v>51560.64</v>
      </c>
      <c r="R55" s="223">
        <v>40.880317380237116</v>
      </c>
    </row>
    <row r="56" spans="1:18" ht="25.5">
      <c r="A56" s="221" t="s">
        <v>35</v>
      </c>
      <c r="B56" s="222" t="s">
        <v>36</v>
      </c>
      <c r="C56" s="223">
        <v>411077</v>
      </c>
      <c r="D56" s="223">
        <v>411077</v>
      </c>
      <c r="E56" s="230">
        <v>64403</v>
      </c>
      <c r="F56" s="230">
        <v>28946.75</v>
      </c>
      <c r="G56" s="220">
        <v>44.94627579460584</v>
      </c>
      <c r="H56" s="223">
        <v>28946.75</v>
      </c>
      <c r="I56" s="223">
        <v>0</v>
      </c>
      <c r="J56" s="223">
        <v>28946.75</v>
      </c>
      <c r="K56" s="223">
        <v>0</v>
      </c>
      <c r="L56" s="223">
        <v>0</v>
      </c>
      <c r="M56" s="223">
        <v>35456.25</v>
      </c>
      <c r="N56" s="223">
        <v>382130.25</v>
      </c>
      <c r="O56" s="223">
        <v>44.94627579460584</v>
      </c>
      <c r="P56" s="223">
        <v>382130.25</v>
      </c>
      <c r="Q56" s="223">
        <v>35456.25</v>
      </c>
      <c r="R56" s="223">
        <v>44.94627579460584</v>
      </c>
    </row>
    <row r="57" spans="1:18" ht="25.5">
      <c r="A57" s="221" t="s">
        <v>37</v>
      </c>
      <c r="B57" s="222" t="s">
        <v>38</v>
      </c>
      <c r="C57" s="223">
        <v>520040</v>
      </c>
      <c r="D57" s="223">
        <v>520040</v>
      </c>
      <c r="E57" s="230">
        <v>110061</v>
      </c>
      <c r="F57" s="230">
        <v>32470.53</v>
      </c>
      <c r="G57" s="220">
        <v>29.502303268187642</v>
      </c>
      <c r="H57" s="223">
        <v>32470.53</v>
      </c>
      <c r="I57" s="223">
        <v>0</v>
      </c>
      <c r="J57" s="223">
        <v>32470.53</v>
      </c>
      <c r="K57" s="223">
        <v>0</v>
      </c>
      <c r="L57" s="223">
        <v>0</v>
      </c>
      <c r="M57" s="223">
        <v>77590.47</v>
      </c>
      <c r="N57" s="223">
        <v>487569.47</v>
      </c>
      <c r="O57" s="223">
        <v>29.502303268187642</v>
      </c>
      <c r="P57" s="223">
        <v>487569.47</v>
      </c>
      <c r="Q57" s="223">
        <v>77590.47</v>
      </c>
      <c r="R57" s="223">
        <v>29.502303268187642</v>
      </c>
    </row>
    <row r="58" spans="1:18" ht="25.5">
      <c r="A58" s="221" t="s">
        <v>39</v>
      </c>
      <c r="B58" s="222" t="s">
        <v>40</v>
      </c>
      <c r="C58" s="223">
        <v>495598</v>
      </c>
      <c r="D58" s="223">
        <v>495598</v>
      </c>
      <c r="E58" s="230">
        <v>78255</v>
      </c>
      <c r="F58" s="230">
        <v>27317.81</v>
      </c>
      <c r="G58" s="220">
        <v>34.90870870870871</v>
      </c>
      <c r="H58" s="223">
        <v>56284.76</v>
      </c>
      <c r="I58" s="223">
        <v>0</v>
      </c>
      <c r="J58" s="223">
        <v>27317.81</v>
      </c>
      <c r="K58" s="223">
        <v>28966.95</v>
      </c>
      <c r="L58" s="223">
        <v>27057.8</v>
      </c>
      <c r="M58" s="223">
        <v>21970.24</v>
      </c>
      <c r="N58" s="223">
        <v>439313.24</v>
      </c>
      <c r="O58" s="223">
        <v>71.92480991629928</v>
      </c>
      <c r="P58" s="223">
        <v>468280.19</v>
      </c>
      <c r="Q58" s="223">
        <v>50937.19</v>
      </c>
      <c r="R58" s="223">
        <v>34.90870870870871</v>
      </c>
    </row>
    <row r="59" spans="1:18" ht="12.75">
      <c r="A59" s="221"/>
      <c r="B59" s="222"/>
      <c r="C59" s="223"/>
      <c r="D59" s="223"/>
      <c r="E59" s="230"/>
      <c r="F59" s="230"/>
      <c r="G59" s="220" t="e">
        <v>#DIV/0!</v>
      </c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</row>
    <row r="60" spans="1:18" ht="12.75">
      <c r="A60" s="217" t="s">
        <v>81</v>
      </c>
      <c r="B60" s="218" t="s">
        <v>115</v>
      </c>
      <c r="C60" s="219">
        <v>4467620</v>
      </c>
      <c r="D60" s="219">
        <v>4467620</v>
      </c>
      <c r="E60" s="229">
        <v>720432</v>
      </c>
      <c r="F60" s="229">
        <v>309862.22</v>
      </c>
      <c r="G60" s="220">
        <v>43.01061307659848</v>
      </c>
      <c r="H60" s="219">
        <v>493005.18</v>
      </c>
      <c r="I60" s="219">
        <v>0</v>
      </c>
      <c r="J60" s="219">
        <v>309862.22</v>
      </c>
      <c r="K60" s="219">
        <v>183142.96</v>
      </c>
      <c r="L60" s="219">
        <v>47928</v>
      </c>
      <c r="M60" s="219">
        <v>227426.82</v>
      </c>
      <c r="N60" s="219">
        <v>3974614.82</v>
      </c>
      <c r="O60" s="219">
        <v>68.43188253714439</v>
      </c>
      <c r="P60" s="219">
        <v>4157757.78</v>
      </c>
      <c r="Q60" s="219">
        <v>410569.78</v>
      </c>
      <c r="R60" s="219">
        <v>43.01061307659848</v>
      </c>
    </row>
    <row r="61" spans="1:18" ht="25.5">
      <c r="A61" s="221" t="s">
        <v>13</v>
      </c>
      <c r="B61" s="222" t="s">
        <v>14</v>
      </c>
      <c r="C61" s="223">
        <v>4467620</v>
      </c>
      <c r="D61" s="223">
        <v>4467620</v>
      </c>
      <c r="E61" s="230">
        <v>720432</v>
      </c>
      <c r="F61" s="230">
        <v>309862.22</v>
      </c>
      <c r="G61" s="220">
        <v>43.01061307659848</v>
      </c>
      <c r="H61" s="223">
        <v>493005.18</v>
      </c>
      <c r="I61" s="223">
        <v>0</v>
      </c>
      <c r="J61" s="223">
        <v>309862.22</v>
      </c>
      <c r="K61" s="223">
        <v>183142.96</v>
      </c>
      <c r="L61" s="223">
        <v>47928</v>
      </c>
      <c r="M61" s="223">
        <v>227426.82</v>
      </c>
      <c r="N61" s="223">
        <v>3974614.82</v>
      </c>
      <c r="O61" s="223">
        <v>68.43188253714439</v>
      </c>
      <c r="P61" s="223">
        <v>4157757.78</v>
      </c>
      <c r="Q61" s="223">
        <v>410569.78</v>
      </c>
      <c r="R61" s="223">
        <v>43.01061307659848</v>
      </c>
    </row>
    <row r="62" spans="1:18" ht="25.5">
      <c r="A62" s="217" t="s">
        <v>82</v>
      </c>
      <c r="B62" s="218" t="s">
        <v>47</v>
      </c>
      <c r="C62" s="219">
        <v>41673843</v>
      </c>
      <c r="D62" s="219">
        <v>40675277</v>
      </c>
      <c r="E62" s="229">
        <v>3645746</v>
      </c>
      <c r="F62" s="229">
        <v>447702.08</v>
      </c>
      <c r="G62" s="220">
        <v>12.280122641566363</v>
      </c>
      <c r="H62" s="219">
        <v>650213.3</v>
      </c>
      <c r="I62" s="219">
        <v>0</v>
      </c>
      <c r="J62" s="219">
        <v>447702.08</v>
      </c>
      <c r="K62" s="219">
        <v>202511.22</v>
      </c>
      <c r="L62" s="219">
        <v>141326.21</v>
      </c>
      <c r="M62" s="219">
        <v>2995532.7</v>
      </c>
      <c r="N62" s="219">
        <v>40025063.7</v>
      </c>
      <c r="O62" s="219">
        <v>17.83484916392969</v>
      </c>
      <c r="P62" s="219">
        <v>40227574.92</v>
      </c>
      <c r="Q62" s="219">
        <v>3198043.92</v>
      </c>
      <c r="R62" s="219">
        <v>12.280122641566363</v>
      </c>
    </row>
    <row r="63" spans="1:18" ht="25.5">
      <c r="A63" s="221" t="s">
        <v>15</v>
      </c>
      <c r="B63" s="222" t="s">
        <v>16</v>
      </c>
      <c r="C63" s="223">
        <v>25005309</v>
      </c>
      <c r="D63" s="223">
        <v>23743309</v>
      </c>
      <c r="E63" s="230">
        <v>1312000</v>
      </c>
      <c r="F63" s="230">
        <v>238385.09</v>
      </c>
      <c r="G63" s="220">
        <v>18.169595274390243</v>
      </c>
      <c r="H63" s="223">
        <v>399237.97</v>
      </c>
      <c r="I63" s="223">
        <v>0</v>
      </c>
      <c r="J63" s="223">
        <v>238385.09</v>
      </c>
      <c r="K63" s="223">
        <v>160852.88</v>
      </c>
      <c r="L63" s="223">
        <v>123352.88</v>
      </c>
      <c r="M63" s="223">
        <v>912762.03</v>
      </c>
      <c r="N63" s="223">
        <v>23344071.03</v>
      </c>
      <c r="O63" s="223">
        <v>30.429723323170734</v>
      </c>
      <c r="P63" s="223">
        <v>23504923.91</v>
      </c>
      <c r="Q63" s="223">
        <v>1073614.91</v>
      </c>
      <c r="R63" s="223">
        <v>18.169595274390243</v>
      </c>
    </row>
    <row r="64" spans="1:18" ht="25.5">
      <c r="A64" s="221" t="s">
        <v>17</v>
      </c>
      <c r="B64" s="222" t="s">
        <v>18</v>
      </c>
      <c r="C64" s="223">
        <v>3219954</v>
      </c>
      <c r="D64" s="223">
        <v>3219954</v>
      </c>
      <c r="E64" s="230">
        <v>539193</v>
      </c>
      <c r="F64" s="230">
        <v>22323.88</v>
      </c>
      <c r="G64" s="220">
        <v>4.140239209336917</v>
      </c>
      <c r="H64" s="223">
        <v>22323.88</v>
      </c>
      <c r="I64" s="223">
        <v>0</v>
      </c>
      <c r="J64" s="223">
        <v>22323.88</v>
      </c>
      <c r="K64" s="223">
        <v>0</v>
      </c>
      <c r="L64" s="223">
        <v>0</v>
      </c>
      <c r="M64" s="223">
        <v>516869.12</v>
      </c>
      <c r="N64" s="223">
        <v>3197630.12</v>
      </c>
      <c r="O64" s="223">
        <v>4.140239209336917</v>
      </c>
      <c r="P64" s="223">
        <v>3197630.12</v>
      </c>
      <c r="Q64" s="223">
        <v>516869.12</v>
      </c>
      <c r="R64" s="223">
        <v>4.140239209336917</v>
      </c>
    </row>
    <row r="65" spans="1:18" ht="25.5">
      <c r="A65" s="221" t="s">
        <v>19</v>
      </c>
      <c r="B65" s="222" t="s">
        <v>20</v>
      </c>
      <c r="C65" s="223">
        <v>3426352</v>
      </c>
      <c r="D65" s="223">
        <v>3426352</v>
      </c>
      <c r="E65" s="230">
        <v>223000</v>
      </c>
      <c r="F65" s="230">
        <v>0</v>
      </c>
      <c r="G65" s="220">
        <v>0</v>
      </c>
      <c r="H65" s="223">
        <v>17973.33</v>
      </c>
      <c r="I65" s="223">
        <v>0</v>
      </c>
      <c r="J65" s="223">
        <v>0</v>
      </c>
      <c r="K65" s="223">
        <v>17973.33</v>
      </c>
      <c r="L65" s="223">
        <v>17973.33</v>
      </c>
      <c r="M65" s="223">
        <v>205026.67</v>
      </c>
      <c r="N65" s="223">
        <v>3408378.67</v>
      </c>
      <c r="O65" s="223">
        <v>8.059789237668163</v>
      </c>
      <c r="P65" s="223">
        <v>3426352</v>
      </c>
      <c r="Q65" s="223">
        <v>223000</v>
      </c>
      <c r="R65" s="223">
        <v>0</v>
      </c>
    </row>
    <row r="66" spans="1:18" ht="12.75">
      <c r="A66" s="221"/>
      <c r="B66" s="222"/>
      <c r="C66" s="223"/>
      <c r="D66" s="223"/>
      <c r="E66" s="230"/>
      <c r="F66" s="230"/>
      <c r="G66" s="220" t="e">
        <v>#DIV/0!</v>
      </c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</row>
    <row r="67" spans="1:18" ht="25.5">
      <c r="A67" s="221" t="s">
        <v>21</v>
      </c>
      <c r="B67" s="222" t="s">
        <v>22</v>
      </c>
      <c r="C67" s="223">
        <v>2283909</v>
      </c>
      <c r="D67" s="223">
        <v>2550580</v>
      </c>
      <c r="E67" s="230">
        <v>544280</v>
      </c>
      <c r="F67" s="230">
        <v>93699.04</v>
      </c>
      <c r="G67" s="220">
        <v>17.215227456456233</v>
      </c>
      <c r="H67" s="223">
        <v>93699.04</v>
      </c>
      <c r="I67" s="223">
        <v>0</v>
      </c>
      <c r="J67" s="223">
        <v>93699.04</v>
      </c>
      <c r="K67" s="223">
        <v>0</v>
      </c>
      <c r="L67" s="223">
        <v>0</v>
      </c>
      <c r="M67" s="223">
        <v>450580.96</v>
      </c>
      <c r="N67" s="223">
        <v>2456880.96</v>
      </c>
      <c r="O67" s="223">
        <v>17.215227456456233</v>
      </c>
      <c r="P67" s="223">
        <v>2456880.96</v>
      </c>
      <c r="Q67" s="223">
        <v>450580.96</v>
      </c>
      <c r="R67" s="223">
        <v>17.215227456456233</v>
      </c>
    </row>
    <row r="68" spans="1:18" ht="25.5">
      <c r="A68" s="221" t="s">
        <v>23</v>
      </c>
      <c r="B68" s="222" t="s">
        <v>24</v>
      </c>
      <c r="C68" s="223">
        <v>73650</v>
      </c>
      <c r="D68" s="223">
        <v>73650</v>
      </c>
      <c r="E68" s="230">
        <v>12600</v>
      </c>
      <c r="F68" s="230">
        <v>6682.36</v>
      </c>
      <c r="G68" s="220">
        <v>53.03460317460317</v>
      </c>
      <c r="H68" s="223">
        <v>6682.36</v>
      </c>
      <c r="I68" s="223">
        <v>0</v>
      </c>
      <c r="J68" s="223">
        <v>6682.36</v>
      </c>
      <c r="K68" s="223">
        <v>0</v>
      </c>
      <c r="L68" s="223">
        <v>0</v>
      </c>
      <c r="M68" s="223">
        <v>5917.64</v>
      </c>
      <c r="N68" s="223">
        <v>66967.64</v>
      </c>
      <c r="O68" s="223">
        <v>53.03460317460317</v>
      </c>
      <c r="P68" s="223">
        <v>66967.64</v>
      </c>
      <c r="Q68" s="223">
        <v>5917.64</v>
      </c>
      <c r="R68" s="223">
        <v>53.03460317460317</v>
      </c>
    </row>
    <row r="69" spans="1:18" ht="25.5">
      <c r="A69" s="221" t="s">
        <v>25</v>
      </c>
      <c r="B69" s="222" t="s">
        <v>26</v>
      </c>
      <c r="C69" s="223">
        <v>1455902</v>
      </c>
      <c r="D69" s="223">
        <v>1455902</v>
      </c>
      <c r="E69" s="230">
        <v>58674</v>
      </c>
      <c r="F69" s="230">
        <v>25553.78</v>
      </c>
      <c r="G69" s="220">
        <v>43.55213552851348</v>
      </c>
      <c r="H69" s="223">
        <v>25553.78</v>
      </c>
      <c r="I69" s="223">
        <v>0</v>
      </c>
      <c r="J69" s="223">
        <v>25553.78</v>
      </c>
      <c r="K69" s="223">
        <v>0</v>
      </c>
      <c r="L69" s="223">
        <v>0</v>
      </c>
      <c r="M69" s="223">
        <v>33120.22</v>
      </c>
      <c r="N69" s="223">
        <v>1430348.22</v>
      </c>
      <c r="O69" s="223">
        <v>43.55213552851348</v>
      </c>
      <c r="P69" s="223">
        <v>1430348.22</v>
      </c>
      <c r="Q69" s="223">
        <v>33120.22</v>
      </c>
      <c r="R69" s="223">
        <v>43.55213552851348</v>
      </c>
    </row>
    <row r="70" spans="1:18" ht="25.5">
      <c r="A70" s="221" t="s">
        <v>27</v>
      </c>
      <c r="B70" s="222" t="s">
        <v>28</v>
      </c>
      <c r="C70" s="223">
        <v>4180889</v>
      </c>
      <c r="D70" s="223">
        <v>4187652</v>
      </c>
      <c r="E70" s="230">
        <v>723863</v>
      </c>
      <c r="F70" s="230">
        <v>6762.9</v>
      </c>
      <c r="G70" s="220">
        <v>0.9342790003080694</v>
      </c>
      <c r="H70" s="223">
        <v>13525.8</v>
      </c>
      <c r="I70" s="223">
        <v>0</v>
      </c>
      <c r="J70" s="223">
        <v>6762.9</v>
      </c>
      <c r="K70" s="223">
        <v>6762.9</v>
      </c>
      <c r="L70" s="223">
        <v>0</v>
      </c>
      <c r="M70" s="223">
        <v>710337.2</v>
      </c>
      <c r="N70" s="223">
        <v>4174126.2</v>
      </c>
      <c r="O70" s="223">
        <v>1.8685580006161389</v>
      </c>
      <c r="P70" s="223">
        <v>4180889.1</v>
      </c>
      <c r="Q70" s="223">
        <v>717100.1</v>
      </c>
      <c r="R70" s="223">
        <v>0.9342790003080694</v>
      </c>
    </row>
    <row r="71" spans="1:18" ht="25.5">
      <c r="A71" s="221" t="s">
        <v>29</v>
      </c>
      <c r="B71" s="222" t="s">
        <v>30</v>
      </c>
      <c r="C71" s="223">
        <v>100</v>
      </c>
      <c r="D71" s="223">
        <v>100</v>
      </c>
      <c r="E71" s="230">
        <v>0</v>
      </c>
      <c r="F71" s="230">
        <v>0</v>
      </c>
      <c r="G71" s="220" t="e">
        <v>#DIV/0!</v>
      </c>
      <c r="H71" s="223">
        <v>0</v>
      </c>
      <c r="I71" s="223">
        <v>0</v>
      </c>
      <c r="J71" s="223">
        <v>0</v>
      </c>
      <c r="K71" s="223">
        <v>0</v>
      </c>
      <c r="L71" s="223">
        <v>0</v>
      </c>
      <c r="M71" s="223">
        <v>0</v>
      </c>
      <c r="N71" s="223">
        <v>100</v>
      </c>
      <c r="O71" s="223">
        <v>0</v>
      </c>
      <c r="P71" s="223">
        <v>100</v>
      </c>
      <c r="Q71" s="223">
        <v>0</v>
      </c>
      <c r="R71" s="223">
        <v>0</v>
      </c>
    </row>
    <row r="72" spans="1:18" ht="25.5">
      <c r="A72" s="221" t="s">
        <v>31</v>
      </c>
      <c r="B72" s="222" t="s">
        <v>32</v>
      </c>
      <c r="C72" s="223">
        <v>41345</v>
      </c>
      <c r="D72" s="223">
        <v>41345</v>
      </c>
      <c r="E72" s="230">
        <v>14000</v>
      </c>
      <c r="F72" s="230">
        <v>2513.73</v>
      </c>
      <c r="G72" s="220">
        <v>17.955214285714284</v>
      </c>
      <c r="H72" s="223">
        <v>3087.19</v>
      </c>
      <c r="I72" s="223">
        <v>0</v>
      </c>
      <c r="J72" s="223">
        <v>2513.73</v>
      </c>
      <c r="K72" s="223">
        <v>573.46</v>
      </c>
      <c r="L72" s="223">
        <v>0</v>
      </c>
      <c r="M72" s="223">
        <v>10912.81</v>
      </c>
      <c r="N72" s="223">
        <v>38257.81</v>
      </c>
      <c r="O72" s="223">
        <v>22.051357142857142</v>
      </c>
      <c r="P72" s="223">
        <v>38831.27</v>
      </c>
      <c r="Q72" s="223">
        <v>11486.27</v>
      </c>
      <c r="R72" s="223">
        <v>17.955214285714284</v>
      </c>
    </row>
    <row r="73" spans="1:18" ht="25.5">
      <c r="A73" s="221" t="s">
        <v>33</v>
      </c>
      <c r="B73" s="222" t="s">
        <v>34</v>
      </c>
      <c r="C73" s="223">
        <v>17000</v>
      </c>
      <c r="D73" s="223">
        <v>17000</v>
      </c>
      <c r="E73" s="230">
        <v>3300</v>
      </c>
      <c r="F73" s="230">
        <v>0</v>
      </c>
      <c r="G73" s="220">
        <v>0</v>
      </c>
      <c r="H73" s="223">
        <v>1348.65</v>
      </c>
      <c r="I73" s="223">
        <v>0</v>
      </c>
      <c r="J73" s="223">
        <v>0</v>
      </c>
      <c r="K73" s="223">
        <v>1348.65</v>
      </c>
      <c r="L73" s="223">
        <v>0</v>
      </c>
      <c r="M73" s="223">
        <v>1951.35</v>
      </c>
      <c r="N73" s="223">
        <v>15651.35</v>
      </c>
      <c r="O73" s="223">
        <v>40.86818181818182</v>
      </c>
      <c r="P73" s="223">
        <v>17000</v>
      </c>
      <c r="Q73" s="223">
        <v>3300</v>
      </c>
      <c r="R73" s="223">
        <v>0</v>
      </c>
    </row>
    <row r="74" spans="1:18" ht="25.5">
      <c r="A74" s="221" t="s">
        <v>35</v>
      </c>
      <c r="B74" s="222" t="s">
        <v>36</v>
      </c>
      <c r="C74" s="223">
        <v>535190</v>
      </c>
      <c r="D74" s="223">
        <v>525190</v>
      </c>
      <c r="E74" s="230">
        <v>61456</v>
      </c>
      <c r="F74" s="230">
        <v>2225.97</v>
      </c>
      <c r="G74" s="220">
        <v>3.622054803436605</v>
      </c>
      <c r="H74" s="223">
        <v>17225.97</v>
      </c>
      <c r="I74" s="223">
        <v>0</v>
      </c>
      <c r="J74" s="223">
        <v>2225.97</v>
      </c>
      <c r="K74" s="223">
        <v>15000</v>
      </c>
      <c r="L74" s="223">
        <v>0</v>
      </c>
      <c r="M74" s="223">
        <v>44230.03</v>
      </c>
      <c r="N74" s="223">
        <v>507964.03</v>
      </c>
      <c r="O74" s="223">
        <v>28.02976112991409</v>
      </c>
      <c r="P74" s="223">
        <v>522964.03</v>
      </c>
      <c r="Q74" s="223">
        <v>59230.03</v>
      </c>
      <c r="R74" s="223">
        <v>3.622054803436605</v>
      </c>
    </row>
    <row r="75" spans="1:18" ht="25.5">
      <c r="A75" s="221" t="s">
        <v>37</v>
      </c>
      <c r="B75" s="222" t="s">
        <v>38</v>
      </c>
      <c r="C75" s="223">
        <v>1330943</v>
      </c>
      <c r="D75" s="223">
        <v>1330943</v>
      </c>
      <c r="E75" s="230">
        <v>135380</v>
      </c>
      <c r="F75" s="230">
        <v>38455.33</v>
      </c>
      <c r="G75" s="220">
        <v>28.405473482050525</v>
      </c>
      <c r="H75" s="223">
        <v>38455.33</v>
      </c>
      <c r="I75" s="223">
        <v>0</v>
      </c>
      <c r="J75" s="223">
        <v>38455.33</v>
      </c>
      <c r="K75" s="223">
        <v>0</v>
      </c>
      <c r="L75" s="223">
        <v>0</v>
      </c>
      <c r="M75" s="223">
        <v>96924.67</v>
      </c>
      <c r="N75" s="223">
        <v>1292487.67</v>
      </c>
      <c r="O75" s="223">
        <v>28.405473482050525</v>
      </c>
      <c r="P75" s="223">
        <v>1292487.67</v>
      </c>
      <c r="Q75" s="223">
        <v>96924.67</v>
      </c>
      <c r="R75" s="223">
        <v>28.405473482050525</v>
      </c>
    </row>
    <row r="76" spans="1:18" ht="25.5">
      <c r="A76" s="221" t="s">
        <v>39</v>
      </c>
      <c r="B76" s="222" t="s">
        <v>40</v>
      </c>
      <c r="C76" s="223">
        <v>103300</v>
      </c>
      <c r="D76" s="223">
        <v>103300</v>
      </c>
      <c r="E76" s="230">
        <v>18000</v>
      </c>
      <c r="F76" s="230">
        <v>11100</v>
      </c>
      <c r="G76" s="220">
        <v>61.66666666666667</v>
      </c>
      <c r="H76" s="223">
        <v>11100</v>
      </c>
      <c r="I76" s="223">
        <v>0</v>
      </c>
      <c r="J76" s="223">
        <v>11100</v>
      </c>
      <c r="K76" s="223">
        <v>0</v>
      </c>
      <c r="L76" s="223">
        <v>0</v>
      </c>
      <c r="M76" s="223">
        <v>6900</v>
      </c>
      <c r="N76" s="223">
        <v>92200</v>
      </c>
      <c r="O76" s="223">
        <v>61.66666666666667</v>
      </c>
      <c r="P76" s="223">
        <v>92200</v>
      </c>
      <c r="Q76" s="223">
        <v>6900</v>
      </c>
      <c r="R76" s="223">
        <v>61.66666666666667</v>
      </c>
    </row>
    <row r="77" spans="1:18" ht="12.75">
      <c r="A77" s="221"/>
      <c r="B77" s="222"/>
      <c r="C77" s="223"/>
      <c r="D77" s="223"/>
      <c r="E77" s="230"/>
      <c r="F77" s="230"/>
      <c r="G77" s="220" t="e">
        <v>#DIV/0!</v>
      </c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</row>
    <row r="78" spans="1:18" ht="12.75">
      <c r="A78" s="217" t="s">
        <v>119</v>
      </c>
      <c r="B78" s="218" t="s">
        <v>120</v>
      </c>
      <c r="C78" s="219">
        <v>0</v>
      </c>
      <c r="D78" s="219">
        <v>767150</v>
      </c>
      <c r="E78" s="229">
        <v>255000</v>
      </c>
      <c r="F78" s="229">
        <v>0</v>
      </c>
      <c r="G78" s="220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255000</v>
      </c>
      <c r="N78" s="219">
        <v>767150</v>
      </c>
      <c r="O78" s="219">
        <v>0</v>
      </c>
      <c r="P78" s="219">
        <v>767150</v>
      </c>
      <c r="Q78" s="219">
        <v>255000</v>
      </c>
      <c r="R78" s="219">
        <v>0</v>
      </c>
    </row>
    <row r="79" spans="1:18" ht="25.5">
      <c r="A79" s="221" t="s">
        <v>15</v>
      </c>
      <c r="B79" s="222" t="s">
        <v>16</v>
      </c>
      <c r="C79" s="223">
        <v>0</v>
      </c>
      <c r="D79" s="223">
        <v>400000</v>
      </c>
      <c r="E79" s="230">
        <v>200000</v>
      </c>
      <c r="F79" s="230">
        <v>0</v>
      </c>
      <c r="G79" s="220">
        <v>0</v>
      </c>
      <c r="H79" s="223">
        <v>0</v>
      </c>
      <c r="I79" s="223">
        <v>0</v>
      </c>
      <c r="J79" s="223">
        <v>0</v>
      </c>
      <c r="K79" s="223">
        <v>0</v>
      </c>
      <c r="L79" s="223">
        <v>0</v>
      </c>
      <c r="M79" s="223">
        <v>200000</v>
      </c>
      <c r="N79" s="223">
        <v>400000</v>
      </c>
      <c r="O79" s="223">
        <v>0</v>
      </c>
      <c r="P79" s="223">
        <v>400000</v>
      </c>
      <c r="Q79" s="223">
        <v>200000</v>
      </c>
      <c r="R79" s="223">
        <v>0</v>
      </c>
    </row>
    <row r="80" spans="1:18" ht="25.5">
      <c r="A80" s="221" t="s">
        <v>19</v>
      </c>
      <c r="B80" s="222" t="s">
        <v>20</v>
      </c>
      <c r="C80" s="223">
        <v>0</v>
      </c>
      <c r="D80" s="223">
        <v>150000</v>
      </c>
      <c r="E80" s="230">
        <v>20000</v>
      </c>
      <c r="F80" s="230">
        <v>0</v>
      </c>
      <c r="G80" s="220">
        <v>0</v>
      </c>
      <c r="H80" s="223">
        <v>0</v>
      </c>
      <c r="I80" s="223">
        <v>0</v>
      </c>
      <c r="J80" s="223">
        <v>0</v>
      </c>
      <c r="K80" s="223">
        <v>0</v>
      </c>
      <c r="L80" s="223">
        <v>0</v>
      </c>
      <c r="M80" s="223">
        <v>20000</v>
      </c>
      <c r="N80" s="223">
        <v>150000</v>
      </c>
      <c r="O80" s="223">
        <v>0</v>
      </c>
      <c r="P80" s="223">
        <v>150000</v>
      </c>
      <c r="Q80" s="223">
        <v>20000</v>
      </c>
      <c r="R80" s="223">
        <v>0</v>
      </c>
    </row>
    <row r="81" spans="1:18" ht="25.5">
      <c r="A81" s="221" t="s">
        <v>21</v>
      </c>
      <c r="B81" s="222" t="s">
        <v>22</v>
      </c>
      <c r="C81" s="223">
        <v>0</v>
      </c>
      <c r="D81" s="223">
        <v>120000</v>
      </c>
      <c r="E81" s="230">
        <v>20000</v>
      </c>
      <c r="F81" s="230">
        <v>0</v>
      </c>
      <c r="G81" s="220">
        <v>0</v>
      </c>
      <c r="H81" s="223">
        <v>0</v>
      </c>
      <c r="I81" s="223">
        <v>0</v>
      </c>
      <c r="J81" s="223">
        <v>0</v>
      </c>
      <c r="K81" s="223">
        <v>0</v>
      </c>
      <c r="L81" s="223">
        <v>0</v>
      </c>
      <c r="M81" s="223">
        <v>20000</v>
      </c>
      <c r="N81" s="223">
        <v>120000</v>
      </c>
      <c r="O81" s="223">
        <v>0</v>
      </c>
      <c r="P81" s="223">
        <v>120000</v>
      </c>
      <c r="Q81" s="223">
        <v>20000</v>
      </c>
      <c r="R81" s="223">
        <v>0</v>
      </c>
    </row>
    <row r="82" spans="1:18" ht="25.5">
      <c r="A82" s="221" t="s">
        <v>35</v>
      </c>
      <c r="B82" s="222" t="s">
        <v>36</v>
      </c>
      <c r="C82" s="223">
        <v>0</v>
      </c>
      <c r="D82" s="223">
        <v>10000</v>
      </c>
      <c r="E82" s="230">
        <v>10000</v>
      </c>
      <c r="F82" s="230">
        <v>0</v>
      </c>
      <c r="G82" s="220">
        <v>0</v>
      </c>
      <c r="H82" s="223">
        <v>0</v>
      </c>
      <c r="I82" s="223">
        <v>0</v>
      </c>
      <c r="J82" s="223">
        <v>0</v>
      </c>
      <c r="K82" s="223">
        <v>0</v>
      </c>
      <c r="L82" s="223">
        <v>0</v>
      </c>
      <c r="M82" s="223">
        <v>10000</v>
      </c>
      <c r="N82" s="223">
        <v>10000</v>
      </c>
      <c r="O82" s="223">
        <v>0</v>
      </c>
      <c r="P82" s="223">
        <v>10000</v>
      </c>
      <c r="Q82" s="223">
        <v>10000</v>
      </c>
      <c r="R82" s="223">
        <v>0</v>
      </c>
    </row>
    <row r="83" spans="1:18" ht="25.5">
      <c r="A83" s="221" t="s">
        <v>37</v>
      </c>
      <c r="B83" s="222" t="s">
        <v>38</v>
      </c>
      <c r="C83" s="223">
        <v>0</v>
      </c>
      <c r="D83" s="223">
        <v>87150</v>
      </c>
      <c r="E83" s="230">
        <v>5000</v>
      </c>
      <c r="F83" s="230">
        <v>0</v>
      </c>
      <c r="G83" s="220">
        <v>0</v>
      </c>
      <c r="H83" s="223">
        <v>0</v>
      </c>
      <c r="I83" s="223">
        <v>0</v>
      </c>
      <c r="J83" s="223">
        <v>0</v>
      </c>
      <c r="K83" s="223">
        <v>0</v>
      </c>
      <c r="L83" s="223">
        <v>0</v>
      </c>
      <c r="M83" s="223">
        <v>5000</v>
      </c>
      <c r="N83" s="223">
        <v>87150</v>
      </c>
      <c r="O83" s="223">
        <v>0</v>
      </c>
      <c r="P83" s="223">
        <v>87150</v>
      </c>
      <c r="Q83" s="223">
        <v>5000</v>
      </c>
      <c r="R83" s="223">
        <v>0</v>
      </c>
    </row>
    <row r="84" spans="1:18" ht="12.75">
      <c r="A84" s="217" t="s">
        <v>83</v>
      </c>
      <c r="B84" s="218" t="s">
        <v>116</v>
      </c>
      <c r="C84" s="219">
        <v>535135</v>
      </c>
      <c r="D84" s="219">
        <v>535135</v>
      </c>
      <c r="E84" s="229">
        <v>162315</v>
      </c>
      <c r="F84" s="229">
        <v>77294.48</v>
      </c>
      <c r="G84" s="220">
        <v>47.62004743862243</v>
      </c>
      <c r="H84" s="219">
        <v>77294.48</v>
      </c>
      <c r="I84" s="219">
        <v>0</v>
      </c>
      <c r="J84" s="219">
        <v>77294.48</v>
      </c>
      <c r="K84" s="219">
        <v>0</v>
      </c>
      <c r="L84" s="219">
        <v>0</v>
      </c>
      <c r="M84" s="219">
        <v>85020.52</v>
      </c>
      <c r="N84" s="219">
        <v>457840.52</v>
      </c>
      <c r="O84" s="219">
        <v>47.62004743862243</v>
      </c>
      <c r="P84" s="219">
        <v>457840.52</v>
      </c>
      <c r="Q84" s="219">
        <v>85020.52</v>
      </c>
      <c r="R84" s="219">
        <v>47.62004743862243</v>
      </c>
    </row>
    <row r="85" spans="1:18" ht="25.5">
      <c r="A85" s="221" t="s">
        <v>13</v>
      </c>
      <c r="B85" s="222" t="s">
        <v>14</v>
      </c>
      <c r="C85" s="223">
        <v>120000</v>
      </c>
      <c r="D85" s="223">
        <v>120000</v>
      </c>
      <c r="E85" s="230">
        <v>20000</v>
      </c>
      <c r="F85" s="230">
        <v>0</v>
      </c>
      <c r="G85" s="220">
        <v>0</v>
      </c>
      <c r="H85" s="223">
        <v>0</v>
      </c>
      <c r="I85" s="223">
        <v>0</v>
      </c>
      <c r="J85" s="223">
        <v>0</v>
      </c>
      <c r="K85" s="223">
        <v>0</v>
      </c>
      <c r="L85" s="223">
        <v>0</v>
      </c>
      <c r="M85" s="223">
        <v>20000</v>
      </c>
      <c r="N85" s="223">
        <v>120000</v>
      </c>
      <c r="O85" s="223">
        <v>0</v>
      </c>
      <c r="P85" s="223">
        <v>120000</v>
      </c>
      <c r="Q85" s="223">
        <v>20000</v>
      </c>
      <c r="R85" s="223">
        <v>0</v>
      </c>
    </row>
    <row r="86" spans="1:18" ht="25.5">
      <c r="A86" s="221" t="s">
        <v>21</v>
      </c>
      <c r="B86" s="222" t="s">
        <v>22</v>
      </c>
      <c r="C86" s="223">
        <v>415135</v>
      </c>
      <c r="D86" s="223">
        <v>415135</v>
      </c>
      <c r="E86" s="230">
        <v>142315</v>
      </c>
      <c r="F86" s="230">
        <v>77294.48</v>
      </c>
      <c r="G86" s="220">
        <v>54.312250992516596</v>
      </c>
      <c r="H86" s="223">
        <v>77294.48</v>
      </c>
      <c r="I86" s="223">
        <v>0</v>
      </c>
      <c r="J86" s="223">
        <v>77294.48</v>
      </c>
      <c r="K86" s="223">
        <v>0</v>
      </c>
      <c r="L86" s="223">
        <v>0</v>
      </c>
      <c r="M86" s="223">
        <v>65020.52</v>
      </c>
      <c r="N86" s="223">
        <v>337840.52</v>
      </c>
      <c r="O86" s="223">
        <v>54.312250992516596</v>
      </c>
      <c r="P86" s="223">
        <v>337840.52</v>
      </c>
      <c r="Q86" s="223">
        <v>65020.52</v>
      </c>
      <c r="R86" s="223">
        <v>54.312250992516596</v>
      </c>
    </row>
    <row r="87" spans="1:18" ht="12.75">
      <c r="A87" s="217" t="s">
        <v>117</v>
      </c>
      <c r="B87" s="218" t="s">
        <v>118</v>
      </c>
      <c r="C87" s="219">
        <v>54499463</v>
      </c>
      <c r="D87" s="219">
        <v>54646463</v>
      </c>
      <c r="E87" s="229">
        <v>9663687</v>
      </c>
      <c r="F87" s="229">
        <v>9516687</v>
      </c>
      <c r="G87" s="220">
        <v>98.47884146082131</v>
      </c>
      <c r="H87" s="219">
        <v>9516687</v>
      </c>
      <c r="I87" s="219">
        <v>0</v>
      </c>
      <c r="J87" s="219">
        <v>9516687</v>
      </c>
      <c r="K87" s="219">
        <v>0</v>
      </c>
      <c r="L87" s="219">
        <v>0</v>
      </c>
      <c r="M87" s="219">
        <v>147000</v>
      </c>
      <c r="N87" s="219">
        <v>45129776</v>
      </c>
      <c r="O87" s="219">
        <v>98.47884146082131</v>
      </c>
      <c r="P87" s="219">
        <v>45129776</v>
      </c>
      <c r="Q87" s="219">
        <v>147000</v>
      </c>
      <c r="R87" s="219">
        <v>98.47884146082131</v>
      </c>
    </row>
    <row r="88" spans="1:18" ht="25.5">
      <c r="A88" s="221" t="s">
        <v>13</v>
      </c>
      <c r="B88" s="222" t="s">
        <v>14</v>
      </c>
      <c r="C88" s="223">
        <v>54251563</v>
      </c>
      <c r="D88" s="223">
        <v>54251563</v>
      </c>
      <c r="E88" s="230">
        <v>9470175</v>
      </c>
      <c r="F88" s="230">
        <v>9470175</v>
      </c>
      <c r="G88" s="220">
        <v>100</v>
      </c>
      <c r="H88" s="223">
        <v>9470175</v>
      </c>
      <c r="I88" s="223">
        <v>0</v>
      </c>
      <c r="J88" s="223">
        <v>9470175</v>
      </c>
      <c r="K88" s="223">
        <v>0</v>
      </c>
      <c r="L88" s="223">
        <v>0</v>
      </c>
      <c r="M88" s="223">
        <v>0</v>
      </c>
      <c r="N88" s="223">
        <v>44781388</v>
      </c>
      <c r="O88" s="223">
        <v>100</v>
      </c>
      <c r="P88" s="223">
        <v>44781388</v>
      </c>
      <c r="Q88" s="223">
        <v>0</v>
      </c>
      <c r="R88" s="223">
        <v>100</v>
      </c>
    </row>
    <row r="89" spans="1:18" ht="25.5">
      <c r="A89" s="221" t="s">
        <v>15</v>
      </c>
      <c r="B89" s="222" t="s">
        <v>16</v>
      </c>
      <c r="C89" s="223">
        <v>0</v>
      </c>
      <c r="D89" s="223">
        <v>147000</v>
      </c>
      <c r="E89" s="230">
        <v>147000</v>
      </c>
      <c r="F89" s="230">
        <v>0</v>
      </c>
      <c r="G89" s="220">
        <v>0</v>
      </c>
      <c r="H89" s="223">
        <v>0</v>
      </c>
      <c r="I89" s="223">
        <v>0</v>
      </c>
      <c r="J89" s="223">
        <v>0</v>
      </c>
      <c r="K89" s="223">
        <v>0</v>
      </c>
      <c r="L89" s="223">
        <v>0</v>
      </c>
      <c r="M89" s="223">
        <v>147000</v>
      </c>
      <c r="N89" s="223">
        <v>147000</v>
      </c>
      <c r="O89" s="223">
        <v>0</v>
      </c>
      <c r="P89" s="223">
        <v>147000</v>
      </c>
      <c r="Q89" s="223">
        <v>147000</v>
      </c>
      <c r="R89" s="223">
        <v>0</v>
      </c>
    </row>
    <row r="90" spans="1:18" ht="25.5">
      <c r="A90" s="221" t="s">
        <v>27</v>
      </c>
      <c r="B90" s="222" t="s">
        <v>28</v>
      </c>
      <c r="C90" s="223">
        <v>247900</v>
      </c>
      <c r="D90" s="223">
        <v>247900</v>
      </c>
      <c r="E90" s="230">
        <v>46512</v>
      </c>
      <c r="F90" s="230">
        <v>46512</v>
      </c>
      <c r="G90" s="220">
        <v>100</v>
      </c>
      <c r="H90" s="223">
        <v>46512</v>
      </c>
      <c r="I90" s="223">
        <v>0</v>
      </c>
      <c r="J90" s="223">
        <v>46512</v>
      </c>
      <c r="K90" s="223">
        <v>0</v>
      </c>
      <c r="L90" s="223">
        <v>0</v>
      </c>
      <c r="M90" s="223">
        <v>0</v>
      </c>
      <c r="N90" s="223">
        <v>201388</v>
      </c>
      <c r="O90" s="223">
        <v>100</v>
      </c>
      <c r="P90" s="223">
        <v>201388</v>
      </c>
      <c r="Q90" s="223">
        <v>0</v>
      </c>
      <c r="R90" s="223">
        <v>100</v>
      </c>
    </row>
    <row r="91" spans="1:18" ht="12.75">
      <c r="A91" s="217" t="s">
        <v>1</v>
      </c>
      <c r="B91" s="218" t="s">
        <v>41</v>
      </c>
      <c r="C91" s="219">
        <v>780460367</v>
      </c>
      <c r="D91" s="219">
        <v>783658722</v>
      </c>
      <c r="E91" s="229">
        <v>150269809</v>
      </c>
      <c r="F91" s="229">
        <v>74629119.66000004</v>
      </c>
      <c r="G91" s="220">
        <v>49.66341553012824</v>
      </c>
      <c r="H91" s="219">
        <v>85158557.22000003</v>
      </c>
      <c r="I91" s="219">
        <v>64156</v>
      </c>
      <c r="J91" s="219">
        <v>74629119.66000004</v>
      </c>
      <c r="K91" s="219">
        <v>10529437.56</v>
      </c>
      <c r="L91" s="219">
        <v>6564477.720000002</v>
      </c>
      <c r="M91" s="219">
        <v>65111251.77999997</v>
      </c>
      <c r="N91" s="219">
        <v>698500164.78</v>
      </c>
      <c r="O91" s="219">
        <v>56.670436854019044</v>
      </c>
      <c r="P91" s="219">
        <v>709029602.3399999</v>
      </c>
      <c r="Q91" s="219">
        <v>75640689.33999996</v>
      </c>
      <c r="R91" s="219">
        <v>49.66341553012824</v>
      </c>
    </row>
    <row r="92" spans="1:18" ht="25.5">
      <c r="A92" s="224" t="s">
        <v>13</v>
      </c>
      <c r="B92" s="225" t="s">
        <v>14</v>
      </c>
      <c r="C92" s="226">
        <v>652253321</v>
      </c>
      <c r="D92" s="226">
        <v>652253321</v>
      </c>
      <c r="E92" s="230">
        <v>129763262</v>
      </c>
      <c r="F92" s="230">
        <v>68381760.00000003</v>
      </c>
      <c r="G92" s="220">
        <v>52.697318906795076</v>
      </c>
      <c r="H92" s="226">
        <v>78135651.62</v>
      </c>
      <c r="I92" s="226">
        <v>64156</v>
      </c>
      <c r="J92" s="226">
        <v>68381760.00000003</v>
      </c>
      <c r="K92" s="226">
        <v>9753891.62</v>
      </c>
      <c r="L92" s="226">
        <v>5899129.990000001</v>
      </c>
      <c r="M92" s="226">
        <v>51627610.379999995</v>
      </c>
      <c r="N92" s="226">
        <v>574117669.38</v>
      </c>
      <c r="O92" s="226">
        <v>60.21400080093547</v>
      </c>
      <c r="P92" s="226">
        <v>583871561</v>
      </c>
      <c r="Q92" s="226">
        <v>61381501.99999997</v>
      </c>
      <c r="R92" s="226">
        <v>52.697318906795076</v>
      </c>
    </row>
    <row r="93" spans="1:18" ht="25.5">
      <c r="A93" s="221" t="s">
        <v>15</v>
      </c>
      <c r="B93" s="222" t="s">
        <v>16</v>
      </c>
      <c r="C93" s="223">
        <v>51433493</v>
      </c>
      <c r="D93" s="223">
        <v>51668493</v>
      </c>
      <c r="E93" s="230">
        <v>6989661</v>
      </c>
      <c r="F93" s="230">
        <v>1839164.11</v>
      </c>
      <c r="G93" s="220">
        <v>26.312636764501168</v>
      </c>
      <c r="H93" s="223">
        <v>2011241.01</v>
      </c>
      <c r="I93" s="223">
        <v>0</v>
      </c>
      <c r="J93" s="223">
        <v>1839164.11</v>
      </c>
      <c r="K93" s="223">
        <v>172076.9</v>
      </c>
      <c r="L93" s="223">
        <v>131038.9</v>
      </c>
      <c r="M93" s="223">
        <v>4978419.99</v>
      </c>
      <c r="N93" s="223">
        <v>49657251.99</v>
      </c>
      <c r="O93" s="223">
        <v>28.77451438632002</v>
      </c>
      <c r="P93" s="223">
        <v>49829328.89</v>
      </c>
      <c r="Q93" s="223">
        <v>5150496.89</v>
      </c>
      <c r="R93" s="223">
        <v>26.312636764501168</v>
      </c>
    </row>
    <row r="94" spans="1:18" ht="25.5">
      <c r="A94" s="221" t="s">
        <v>17</v>
      </c>
      <c r="B94" s="222" t="s">
        <v>18</v>
      </c>
      <c r="C94" s="223">
        <v>9902510</v>
      </c>
      <c r="D94" s="223">
        <v>9902510</v>
      </c>
      <c r="E94" s="230">
        <v>1706960</v>
      </c>
      <c r="F94" s="230">
        <v>521049.04</v>
      </c>
      <c r="G94" s="220">
        <v>30.524970708159533</v>
      </c>
      <c r="H94" s="223">
        <v>641491.2</v>
      </c>
      <c r="I94" s="223">
        <v>0</v>
      </c>
      <c r="J94" s="223">
        <v>521049.04</v>
      </c>
      <c r="K94" s="223">
        <v>120442.16</v>
      </c>
      <c r="L94" s="223">
        <v>120442.16</v>
      </c>
      <c r="M94" s="223">
        <v>1065468.8</v>
      </c>
      <c r="N94" s="223">
        <v>9261018.8</v>
      </c>
      <c r="O94" s="223">
        <v>37.58091578010029</v>
      </c>
      <c r="P94" s="223">
        <v>9381460.96</v>
      </c>
      <c r="Q94" s="223">
        <v>1185910.96</v>
      </c>
      <c r="R94" s="223">
        <v>30.524970708159533</v>
      </c>
    </row>
    <row r="95" spans="1:18" ht="25.5">
      <c r="A95" s="221" t="s">
        <v>19</v>
      </c>
      <c r="B95" s="222" t="s">
        <v>20</v>
      </c>
      <c r="C95" s="223">
        <v>10468646</v>
      </c>
      <c r="D95" s="223">
        <v>10728646</v>
      </c>
      <c r="E95" s="230">
        <v>1742299</v>
      </c>
      <c r="F95" s="230">
        <v>375784.6</v>
      </c>
      <c r="G95" s="220">
        <v>21.568318641059886</v>
      </c>
      <c r="H95" s="223">
        <v>563670.87</v>
      </c>
      <c r="I95" s="223">
        <v>0</v>
      </c>
      <c r="J95" s="223">
        <v>375784.6</v>
      </c>
      <c r="K95" s="223">
        <v>187886.27</v>
      </c>
      <c r="L95" s="223">
        <v>170102.59</v>
      </c>
      <c r="M95" s="223">
        <v>1178628.13</v>
      </c>
      <c r="N95" s="223">
        <v>10164975.13</v>
      </c>
      <c r="O95" s="223">
        <v>32.352131867147946</v>
      </c>
      <c r="P95" s="223">
        <v>10352861.4</v>
      </c>
      <c r="Q95" s="223">
        <v>1366514.4</v>
      </c>
      <c r="R95" s="223">
        <v>21.568318641059886</v>
      </c>
    </row>
    <row r="96" spans="1:18" ht="12.75">
      <c r="A96" s="221"/>
      <c r="B96" s="222"/>
      <c r="C96" s="223"/>
      <c r="D96" s="223"/>
      <c r="E96" s="230"/>
      <c r="F96" s="230"/>
      <c r="G96" s="220" t="e">
        <v>#DIV/0!</v>
      </c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</row>
    <row r="97" spans="1:18" ht="25.5">
      <c r="A97" s="221" t="s">
        <v>21</v>
      </c>
      <c r="B97" s="222" t="s">
        <v>22</v>
      </c>
      <c r="C97" s="223">
        <v>12322735</v>
      </c>
      <c r="D97" s="223">
        <v>12815406</v>
      </c>
      <c r="E97" s="230">
        <v>2360840</v>
      </c>
      <c r="F97" s="230">
        <v>1016447.03</v>
      </c>
      <c r="G97" s="220">
        <v>43.05446493620914</v>
      </c>
      <c r="H97" s="223">
        <v>1033381.97</v>
      </c>
      <c r="I97" s="223">
        <v>0</v>
      </c>
      <c r="J97" s="223">
        <v>1016447.03</v>
      </c>
      <c r="K97" s="223">
        <v>16934.94</v>
      </c>
      <c r="L97" s="223">
        <v>16934.94</v>
      </c>
      <c r="M97" s="223">
        <v>1327458.03</v>
      </c>
      <c r="N97" s="223">
        <v>11782024.03</v>
      </c>
      <c r="O97" s="223">
        <v>43.77179181986073</v>
      </c>
      <c r="P97" s="223">
        <v>11798958.97</v>
      </c>
      <c r="Q97" s="223">
        <v>1344392.97</v>
      </c>
      <c r="R97" s="223">
        <v>43.05446493620914</v>
      </c>
    </row>
    <row r="98" spans="1:18" ht="25.5">
      <c r="A98" s="221" t="s">
        <v>23</v>
      </c>
      <c r="B98" s="222" t="s">
        <v>24</v>
      </c>
      <c r="C98" s="223">
        <v>3323460</v>
      </c>
      <c r="D98" s="223">
        <v>3323460</v>
      </c>
      <c r="E98" s="230">
        <v>556007</v>
      </c>
      <c r="F98" s="230">
        <v>193445.36</v>
      </c>
      <c r="G98" s="220">
        <v>34.791892907823105</v>
      </c>
      <c r="H98" s="223">
        <v>207052.7</v>
      </c>
      <c r="I98" s="223">
        <v>0</v>
      </c>
      <c r="J98" s="223">
        <v>193445.36</v>
      </c>
      <c r="K98" s="223">
        <v>13607.34</v>
      </c>
      <c r="L98" s="223">
        <v>13607.34</v>
      </c>
      <c r="M98" s="223">
        <v>348954.3</v>
      </c>
      <c r="N98" s="223">
        <v>3116407.3</v>
      </c>
      <c r="O98" s="223">
        <v>37.23922540543555</v>
      </c>
      <c r="P98" s="223">
        <v>3130014.64</v>
      </c>
      <c r="Q98" s="223">
        <v>362561.64</v>
      </c>
      <c r="R98" s="223">
        <v>34.791892907823105</v>
      </c>
    </row>
    <row r="99" spans="1:18" ht="25.5">
      <c r="A99" s="221" t="s">
        <v>25</v>
      </c>
      <c r="B99" s="222" t="s">
        <v>26</v>
      </c>
      <c r="C99" s="223">
        <v>3527532</v>
      </c>
      <c r="D99" s="223">
        <v>3527532</v>
      </c>
      <c r="E99" s="230">
        <v>359860</v>
      </c>
      <c r="F99" s="230">
        <v>164781.95</v>
      </c>
      <c r="G99" s="220">
        <v>45.790571333296285</v>
      </c>
      <c r="H99" s="223">
        <v>167781.95</v>
      </c>
      <c r="I99" s="223">
        <v>0</v>
      </c>
      <c r="J99" s="223">
        <v>164781.95</v>
      </c>
      <c r="K99" s="223">
        <v>3000</v>
      </c>
      <c r="L99" s="223">
        <v>3000</v>
      </c>
      <c r="M99" s="223">
        <v>192078.05</v>
      </c>
      <c r="N99" s="223">
        <v>3359750.05</v>
      </c>
      <c r="O99" s="223">
        <v>46.62422886678153</v>
      </c>
      <c r="P99" s="223">
        <v>3362750.05</v>
      </c>
      <c r="Q99" s="223">
        <v>195078.05</v>
      </c>
      <c r="R99" s="223">
        <v>45.790571333296285</v>
      </c>
    </row>
    <row r="100" spans="1:18" ht="25.5">
      <c r="A100" s="221" t="s">
        <v>27</v>
      </c>
      <c r="B100" s="222" t="s">
        <v>28</v>
      </c>
      <c r="C100" s="223">
        <v>22290516</v>
      </c>
      <c r="D100" s="223">
        <v>24390421</v>
      </c>
      <c r="E100" s="230">
        <v>4235115</v>
      </c>
      <c r="F100" s="230">
        <v>1190885.38</v>
      </c>
      <c r="G100" s="220">
        <v>28.119316240527116</v>
      </c>
      <c r="H100" s="223">
        <v>1197648.28</v>
      </c>
      <c r="I100" s="223">
        <v>0</v>
      </c>
      <c r="J100" s="223">
        <v>1190885.38</v>
      </c>
      <c r="K100" s="223">
        <v>6762.9</v>
      </c>
      <c r="L100" s="223">
        <v>0</v>
      </c>
      <c r="M100" s="223">
        <v>3037466.72</v>
      </c>
      <c r="N100" s="223">
        <v>23192772.72</v>
      </c>
      <c r="O100" s="223">
        <v>28.279002577261775</v>
      </c>
      <c r="P100" s="223">
        <v>23199535.62</v>
      </c>
      <c r="Q100" s="223">
        <v>3044229.62</v>
      </c>
      <c r="R100" s="223">
        <v>28.119316240527116</v>
      </c>
    </row>
    <row r="101" spans="1:18" ht="25.5">
      <c r="A101" s="221" t="s">
        <v>29</v>
      </c>
      <c r="B101" s="222" t="s">
        <v>30</v>
      </c>
      <c r="C101" s="223">
        <v>843340</v>
      </c>
      <c r="D101" s="223">
        <v>843340</v>
      </c>
      <c r="E101" s="230">
        <v>176948</v>
      </c>
      <c r="F101" s="230">
        <v>85341.46</v>
      </c>
      <c r="G101" s="220">
        <v>48.22968329678776</v>
      </c>
      <c r="H101" s="223">
        <v>85341.46</v>
      </c>
      <c r="I101" s="223">
        <v>0</v>
      </c>
      <c r="J101" s="223">
        <v>85341.46</v>
      </c>
      <c r="K101" s="223">
        <v>0</v>
      </c>
      <c r="L101" s="223">
        <v>0</v>
      </c>
      <c r="M101" s="223">
        <v>91606.54</v>
      </c>
      <c r="N101" s="223">
        <v>757998.54</v>
      </c>
      <c r="O101" s="223">
        <v>48.22968329678776</v>
      </c>
      <c r="P101" s="223">
        <v>757998.54</v>
      </c>
      <c r="Q101" s="223">
        <v>91606.54</v>
      </c>
      <c r="R101" s="223">
        <v>48.22968329678776</v>
      </c>
    </row>
    <row r="102" spans="1:18" ht="25.5">
      <c r="A102" s="221" t="s">
        <v>31</v>
      </c>
      <c r="B102" s="222" t="s">
        <v>32</v>
      </c>
      <c r="C102" s="223">
        <v>5394302</v>
      </c>
      <c r="D102" s="223">
        <v>5407931</v>
      </c>
      <c r="E102" s="230">
        <v>1009629</v>
      </c>
      <c r="F102" s="230">
        <v>398228.07</v>
      </c>
      <c r="G102" s="220">
        <v>39.443010254261715</v>
      </c>
      <c r="H102" s="223">
        <v>522568.57</v>
      </c>
      <c r="I102" s="223">
        <v>0</v>
      </c>
      <c r="J102" s="223">
        <v>398228.07</v>
      </c>
      <c r="K102" s="223">
        <v>124340.5</v>
      </c>
      <c r="L102" s="223">
        <v>120242.25</v>
      </c>
      <c r="M102" s="223">
        <v>487060.43</v>
      </c>
      <c r="N102" s="223">
        <v>4885362.43</v>
      </c>
      <c r="O102" s="223">
        <v>51.758474647618094</v>
      </c>
      <c r="P102" s="223">
        <v>5009702.93</v>
      </c>
      <c r="Q102" s="223">
        <v>611400.93</v>
      </c>
      <c r="R102" s="223">
        <v>39.443010254261715</v>
      </c>
    </row>
    <row r="103" spans="1:18" ht="25.5">
      <c r="A103" s="221" t="s">
        <v>33</v>
      </c>
      <c r="B103" s="222" t="s">
        <v>34</v>
      </c>
      <c r="C103" s="223">
        <v>1197318</v>
      </c>
      <c r="D103" s="223">
        <v>1197318</v>
      </c>
      <c r="E103" s="230">
        <v>195606</v>
      </c>
      <c r="F103" s="230">
        <v>69908.21</v>
      </c>
      <c r="G103" s="220">
        <v>35.73929736306658</v>
      </c>
      <c r="H103" s="223">
        <v>90635.71</v>
      </c>
      <c r="I103" s="223">
        <v>0</v>
      </c>
      <c r="J103" s="223">
        <v>69908.21</v>
      </c>
      <c r="K103" s="223">
        <v>20727.5</v>
      </c>
      <c r="L103" s="223">
        <v>0</v>
      </c>
      <c r="M103" s="223">
        <v>104970.29</v>
      </c>
      <c r="N103" s="223">
        <v>1106682.29</v>
      </c>
      <c r="O103" s="223">
        <v>46.33585370591904</v>
      </c>
      <c r="P103" s="223">
        <v>1127409.79</v>
      </c>
      <c r="Q103" s="223">
        <v>125697.79</v>
      </c>
      <c r="R103" s="223">
        <v>35.73929736306658</v>
      </c>
    </row>
    <row r="104" spans="1:18" ht="25.5">
      <c r="A104" s="221" t="s">
        <v>35</v>
      </c>
      <c r="B104" s="222" t="s">
        <v>36</v>
      </c>
      <c r="C104" s="223">
        <v>2133877</v>
      </c>
      <c r="D104" s="223">
        <v>2143877</v>
      </c>
      <c r="E104" s="230">
        <v>315748</v>
      </c>
      <c r="F104" s="230">
        <v>95278.34</v>
      </c>
      <c r="G104" s="220">
        <v>30.175437374108466</v>
      </c>
      <c r="H104" s="223">
        <v>110278.34</v>
      </c>
      <c r="I104" s="223">
        <v>0</v>
      </c>
      <c r="J104" s="223">
        <v>95278.34</v>
      </c>
      <c r="K104" s="223">
        <v>15000</v>
      </c>
      <c r="L104" s="223">
        <v>0</v>
      </c>
      <c r="M104" s="223">
        <v>205469.66</v>
      </c>
      <c r="N104" s="223">
        <v>2033598.66</v>
      </c>
      <c r="O104" s="223">
        <v>34.92606128938267</v>
      </c>
      <c r="P104" s="223">
        <v>2048598.66</v>
      </c>
      <c r="Q104" s="223">
        <v>220469.66</v>
      </c>
      <c r="R104" s="223">
        <v>30.175437374108466</v>
      </c>
    </row>
    <row r="105" spans="1:18" ht="25.5">
      <c r="A105" s="221" t="s">
        <v>37</v>
      </c>
      <c r="B105" s="222" t="s">
        <v>38</v>
      </c>
      <c r="C105" s="223">
        <v>3610884</v>
      </c>
      <c r="D105" s="223">
        <v>3698034</v>
      </c>
      <c r="E105" s="230">
        <v>567303</v>
      </c>
      <c r="F105" s="230">
        <v>172329.14</v>
      </c>
      <c r="G105" s="220">
        <v>30.376913219214423</v>
      </c>
      <c r="H105" s="223">
        <v>172329.14</v>
      </c>
      <c r="I105" s="223">
        <v>0</v>
      </c>
      <c r="J105" s="223">
        <v>172329.14</v>
      </c>
      <c r="K105" s="223">
        <v>0</v>
      </c>
      <c r="L105" s="223">
        <v>0</v>
      </c>
      <c r="M105" s="223">
        <v>394973.86</v>
      </c>
      <c r="N105" s="223">
        <v>3525704.86</v>
      </c>
      <c r="O105" s="223">
        <v>30.376913219214423</v>
      </c>
      <c r="P105" s="223">
        <v>3525704.86</v>
      </c>
      <c r="Q105" s="223">
        <v>394973.86</v>
      </c>
      <c r="R105" s="223">
        <v>30.376913219214423</v>
      </c>
    </row>
    <row r="106" spans="1:18" ht="25.5">
      <c r="A106" s="221" t="s">
        <v>39</v>
      </c>
      <c r="B106" s="222" t="s">
        <v>40</v>
      </c>
      <c r="C106" s="223">
        <v>1758433</v>
      </c>
      <c r="D106" s="223">
        <v>1758433</v>
      </c>
      <c r="E106" s="230">
        <v>290571</v>
      </c>
      <c r="F106" s="230">
        <v>124716.97</v>
      </c>
      <c r="G106" s="220">
        <v>42.92134108359058</v>
      </c>
      <c r="H106" s="223">
        <v>219484.4</v>
      </c>
      <c r="I106" s="223">
        <v>0</v>
      </c>
      <c r="J106" s="223">
        <v>124716.97</v>
      </c>
      <c r="K106" s="223">
        <v>94767.43</v>
      </c>
      <c r="L106" s="223">
        <v>89979.55</v>
      </c>
      <c r="M106" s="223">
        <v>71086.6</v>
      </c>
      <c r="N106" s="223">
        <v>1538948.6</v>
      </c>
      <c r="O106" s="223">
        <v>75.53554897081952</v>
      </c>
      <c r="P106" s="223">
        <v>1633716.03</v>
      </c>
      <c r="Q106" s="223">
        <v>165854.03</v>
      </c>
      <c r="R106" s="223">
        <v>42.92134108359058</v>
      </c>
    </row>
    <row r="107" spans="1:18" ht="12.75">
      <c r="A107" s="221"/>
      <c r="B107" s="222"/>
      <c r="C107" s="223"/>
      <c r="D107" s="223"/>
      <c r="E107" s="230"/>
      <c r="F107" s="230"/>
      <c r="G107" s="220" t="e">
        <v>#DIV/0!</v>
      </c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</row>
    <row r="108" spans="1:18" ht="12.75">
      <c r="A108" s="217" t="s">
        <v>1</v>
      </c>
      <c r="B108" s="218" t="s">
        <v>41</v>
      </c>
      <c r="C108" s="219">
        <v>780460367</v>
      </c>
      <c r="D108" s="219">
        <v>783658722</v>
      </c>
      <c r="E108" s="229">
        <v>150269809</v>
      </c>
      <c r="F108" s="229">
        <v>74629119.66000004</v>
      </c>
      <c r="G108" s="220">
        <v>49.66341553012824</v>
      </c>
      <c r="H108" s="219">
        <v>85158557.22000003</v>
      </c>
      <c r="I108" s="219">
        <v>64156</v>
      </c>
      <c r="J108" s="219">
        <v>74629119.66000004</v>
      </c>
      <c r="K108" s="219">
        <v>10529437.56</v>
      </c>
      <c r="L108" s="219">
        <v>6564477.720000002</v>
      </c>
      <c r="M108" s="219">
        <v>65111251.77999997</v>
      </c>
      <c r="N108" s="219">
        <v>698500164.78</v>
      </c>
      <c r="O108" s="219">
        <v>56.670436854019044</v>
      </c>
      <c r="P108" s="219">
        <v>709029602.3399999</v>
      </c>
      <c r="Q108" s="219">
        <v>75640689.33999996</v>
      </c>
      <c r="R108" s="219">
        <v>49.66341553012824</v>
      </c>
    </row>
    <row r="109" spans="1:18" ht="12.75">
      <c r="A109" s="147"/>
      <c r="B109" s="148"/>
      <c r="C109" s="149"/>
      <c r="D109" s="149"/>
      <c r="E109" s="231"/>
      <c r="F109" s="231"/>
      <c r="G109" s="150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</row>
    <row r="110" spans="1:18" ht="12.75">
      <c r="A110" s="147"/>
      <c r="B110" s="148"/>
      <c r="C110" s="149"/>
      <c r="D110" s="149"/>
      <c r="E110" s="231"/>
      <c r="F110" s="231"/>
      <c r="G110" s="150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</row>
    <row r="111" spans="1:18" ht="12.75">
      <c r="A111" s="147"/>
      <c r="B111" s="148"/>
      <c r="C111" s="149"/>
      <c r="D111" s="149"/>
      <c r="E111" s="231"/>
      <c r="F111" s="231"/>
      <c r="G111" s="150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</row>
    <row r="112" spans="1:18" ht="12.75">
      <c r="A112" s="147"/>
      <c r="B112" s="148"/>
      <c r="C112" s="149"/>
      <c r="D112" s="149"/>
      <c r="E112" s="231"/>
      <c r="F112" s="231"/>
      <c r="G112" s="150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</row>
    <row r="113" spans="1:18" ht="12.75">
      <c r="A113" s="147"/>
      <c r="B113" s="148"/>
      <c r="C113" s="149"/>
      <c r="D113" s="149"/>
      <c r="E113" s="231"/>
      <c r="F113" s="231"/>
      <c r="G113" s="150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</row>
    <row r="114" spans="1:18" ht="12.75">
      <c r="A114" s="147"/>
      <c r="B114" s="148"/>
      <c r="C114" s="149"/>
      <c r="D114" s="149"/>
      <c r="E114" s="231"/>
      <c r="F114" s="231"/>
      <c r="G114" s="150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</row>
    <row r="115" spans="1:18" ht="12.75">
      <c r="A115" s="147"/>
      <c r="B115" s="148"/>
      <c r="C115" s="149"/>
      <c r="D115" s="149"/>
      <c r="E115" s="231"/>
      <c r="F115" s="231"/>
      <c r="G115" s="150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</row>
    <row r="116" spans="1:18" ht="12.75">
      <c r="A116" s="147"/>
      <c r="B116" s="148"/>
      <c r="C116" s="149"/>
      <c r="D116" s="149"/>
      <c r="E116" s="231"/>
      <c r="F116" s="231"/>
      <c r="G116" s="150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</row>
    <row r="117" spans="1:18" ht="12.75">
      <c r="A117" s="151"/>
      <c r="B117" s="152"/>
      <c r="C117" s="153"/>
      <c r="D117" s="153"/>
      <c r="E117" s="232"/>
      <c r="F117" s="232"/>
      <c r="G117" s="150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</row>
    <row r="118" spans="1:18" ht="12.75">
      <c r="A118" s="147"/>
      <c r="B118" s="148"/>
      <c r="C118" s="149"/>
      <c r="D118" s="149"/>
      <c r="E118" s="231"/>
      <c r="F118" s="231"/>
      <c r="G118" s="150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</row>
    <row r="119" spans="1:18" ht="12.75">
      <c r="A119" s="151"/>
      <c r="B119" s="152"/>
      <c r="C119" s="153"/>
      <c r="D119" s="153"/>
      <c r="E119" s="232"/>
      <c r="F119" s="232"/>
      <c r="G119" s="150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</row>
    <row r="120" spans="1:18" ht="12.75">
      <c r="A120" s="147"/>
      <c r="B120" s="148"/>
      <c r="C120" s="149"/>
      <c r="D120" s="149"/>
      <c r="E120" s="231"/>
      <c r="F120" s="231"/>
      <c r="G120" s="150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</row>
    <row r="121" spans="1:18" ht="12.75">
      <c r="A121" s="147"/>
      <c r="B121" s="148"/>
      <c r="C121" s="149"/>
      <c r="D121" s="149"/>
      <c r="E121" s="231"/>
      <c r="F121" s="231"/>
      <c r="G121" s="150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</row>
    <row r="122" spans="1:18" ht="12.75">
      <c r="A122" s="147"/>
      <c r="B122" s="148"/>
      <c r="C122" s="149"/>
      <c r="D122" s="149"/>
      <c r="E122" s="231"/>
      <c r="F122" s="231"/>
      <c r="G122" s="150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</row>
    <row r="123" spans="1:18" ht="12.75">
      <c r="A123" s="147"/>
      <c r="B123" s="148"/>
      <c r="C123" s="149"/>
      <c r="D123" s="149"/>
      <c r="E123" s="231"/>
      <c r="F123" s="231"/>
      <c r="G123" s="150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</row>
    <row r="124" spans="1:18" ht="12.75">
      <c r="A124" s="147"/>
      <c r="B124" s="148"/>
      <c r="C124" s="149"/>
      <c r="D124" s="149"/>
      <c r="E124" s="231"/>
      <c r="F124" s="231"/>
      <c r="G124" s="150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</row>
    <row r="125" spans="1:18" ht="12.75">
      <c r="A125" s="147"/>
      <c r="B125" s="148"/>
      <c r="C125" s="149"/>
      <c r="D125" s="149"/>
      <c r="E125" s="231"/>
      <c r="F125" s="231"/>
      <c r="G125" s="150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</row>
    <row r="126" spans="1:18" ht="12.75">
      <c r="A126" s="147"/>
      <c r="B126" s="148"/>
      <c r="C126" s="149"/>
      <c r="D126" s="149"/>
      <c r="E126" s="231"/>
      <c r="F126" s="231"/>
      <c r="G126" s="150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</row>
    <row r="127" spans="1:18" ht="12.75">
      <c r="A127" s="147"/>
      <c r="B127" s="148"/>
      <c r="C127" s="149"/>
      <c r="D127" s="149"/>
      <c r="E127" s="231"/>
      <c r="F127" s="231"/>
      <c r="G127" s="150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</row>
    <row r="128" spans="1:18" ht="12.75">
      <c r="A128" s="147"/>
      <c r="B128" s="148"/>
      <c r="C128" s="149"/>
      <c r="D128" s="149"/>
      <c r="E128" s="231"/>
      <c r="F128" s="231"/>
      <c r="G128" s="150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</row>
    <row r="129" spans="1:18" ht="12.75">
      <c r="A129" s="151"/>
      <c r="B129" s="152"/>
      <c r="C129" s="153"/>
      <c r="D129" s="153"/>
      <c r="E129" s="232"/>
      <c r="F129" s="232"/>
      <c r="G129" s="150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</row>
    <row r="130" spans="1:18" ht="12.75">
      <c r="A130" s="147"/>
      <c r="B130" s="148"/>
      <c r="C130" s="149"/>
      <c r="D130" s="149"/>
      <c r="E130" s="231"/>
      <c r="F130" s="231"/>
      <c r="G130" s="150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</row>
    <row r="131" spans="1:18" ht="12.75">
      <c r="A131" s="147"/>
      <c r="B131" s="148"/>
      <c r="C131" s="149"/>
      <c r="D131" s="149"/>
      <c r="E131" s="231"/>
      <c r="F131" s="231"/>
      <c r="G131" s="150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</row>
    <row r="132" spans="1:18" ht="12.75">
      <c r="A132" s="147"/>
      <c r="B132" s="148"/>
      <c r="C132" s="149"/>
      <c r="D132" s="149"/>
      <c r="E132" s="231"/>
      <c r="F132" s="231"/>
      <c r="G132" s="150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</row>
    <row r="133" spans="1:18" ht="12.75">
      <c r="A133" s="147"/>
      <c r="B133" s="148"/>
      <c r="C133" s="149"/>
      <c r="D133" s="149"/>
      <c r="E133" s="231"/>
      <c r="F133" s="231"/>
      <c r="G133" s="150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</row>
    <row r="134" spans="1:18" ht="12.75">
      <c r="A134" s="147"/>
      <c r="B134" s="148"/>
      <c r="C134" s="149"/>
      <c r="D134" s="149"/>
      <c r="E134" s="231"/>
      <c r="F134" s="231"/>
      <c r="G134" s="150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</row>
    <row r="135" spans="1:18" ht="12.75">
      <c r="A135" s="147"/>
      <c r="B135" s="148"/>
      <c r="C135" s="149"/>
      <c r="D135" s="149"/>
      <c r="E135" s="231"/>
      <c r="F135" s="231"/>
      <c r="G135" s="150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</row>
    <row r="136" spans="1:18" ht="12.75">
      <c r="A136" s="147"/>
      <c r="B136" s="148"/>
      <c r="C136" s="149"/>
      <c r="D136" s="149"/>
      <c r="E136" s="231"/>
      <c r="F136" s="231"/>
      <c r="G136" s="150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</row>
    <row r="137" spans="1:18" ht="12.75">
      <c r="A137" s="147"/>
      <c r="B137" s="148"/>
      <c r="C137" s="149"/>
      <c r="D137" s="149"/>
      <c r="E137" s="231"/>
      <c r="F137" s="231"/>
      <c r="G137" s="150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</row>
    <row r="138" spans="1:18" ht="12.75">
      <c r="A138" s="147"/>
      <c r="B138" s="148"/>
      <c r="C138" s="149"/>
      <c r="D138" s="149"/>
      <c r="E138" s="231"/>
      <c r="F138" s="231"/>
      <c r="G138" s="150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</row>
    <row r="139" spans="1:18" ht="12.75">
      <c r="A139" s="147"/>
      <c r="B139" s="148"/>
      <c r="C139" s="149"/>
      <c r="D139" s="149"/>
      <c r="E139" s="231"/>
      <c r="F139" s="231"/>
      <c r="G139" s="150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</row>
    <row r="140" spans="1:18" ht="12.75">
      <c r="A140" s="147"/>
      <c r="B140" s="148"/>
      <c r="C140" s="149"/>
      <c r="D140" s="149"/>
      <c r="E140" s="231"/>
      <c r="F140" s="231"/>
      <c r="G140" s="150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</row>
    <row r="141" spans="1:18" ht="12.75">
      <c r="A141" s="147"/>
      <c r="B141" s="148"/>
      <c r="C141" s="149"/>
      <c r="D141" s="149"/>
      <c r="E141" s="231"/>
      <c r="F141" s="231"/>
      <c r="G141" s="150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</row>
    <row r="142" spans="1:18" ht="12.75">
      <c r="A142" s="147"/>
      <c r="B142" s="148"/>
      <c r="C142" s="149"/>
      <c r="D142" s="149"/>
      <c r="E142" s="231"/>
      <c r="F142" s="231"/>
      <c r="G142" s="150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</row>
    <row r="143" spans="1:18" ht="12.75">
      <c r="A143" s="147"/>
      <c r="B143" s="148"/>
      <c r="C143" s="149"/>
      <c r="D143" s="149"/>
      <c r="E143" s="231"/>
      <c r="F143" s="231"/>
      <c r="G143" s="150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</row>
    <row r="144" spans="1:18" ht="12.75">
      <c r="A144" s="147"/>
      <c r="B144" s="148"/>
      <c r="C144" s="149"/>
      <c r="D144" s="149"/>
      <c r="E144" s="231"/>
      <c r="F144" s="231"/>
      <c r="G144" s="150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</row>
    <row r="145" spans="1:18" ht="12.75">
      <c r="A145" s="147"/>
      <c r="B145" s="148"/>
      <c r="C145" s="149"/>
      <c r="D145" s="149"/>
      <c r="E145" s="231"/>
      <c r="F145" s="231"/>
      <c r="G145" s="150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</row>
    <row r="146" spans="1:18" ht="12.75">
      <c r="A146" s="151"/>
      <c r="B146" s="152"/>
      <c r="C146" s="153"/>
      <c r="D146" s="153"/>
      <c r="E146" s="232"/>
      <c r="F146" s="232"/>
      <c r="G146" s="150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</row>
    <row r="147" spans="1:18" ht="12.75">
      <c r="A147" s="154"/>
      <c r="B147" s="155"/>
      <c r="C147" s="77"/>
      <c r="D147" s="77"/>
      <c r="E147" s="233"/>
      <c r="F147" s="233"/>
      <c r="G147" s="156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</row>
    <row r="148" spans="1:18" ht="12.75">
      <c r="A148" s="157"/>
      <c r="B148" s="158"/>
      <c r="C148" s="159"/>
      <c r="D148" s="159"/>
      <c r="E148" s="234"/>
      <c r="F148" s="234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</row>
    <row r="149" spans="1:18" ht="12.75">
      <c r="A149" s="160"/>
      <c r="B149" s="161"/>
      <c r="C149" s="162"/>
      <c r="D149" s="162"/>
      <c r="E149" s="235"/>
      <c r="F149" s="235"/>
      <c r="G149" s="163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</row>
    <row r="150" spans="1:18" ht="12.75">
      <c r="A150" s="164"/>
      <c r="B150" s="165"/>
      <c r="C150" s="166"/>
      <c r="D150" s="166"/>
      <c r="E150" s="236"/>
      <c r="F150" s="236"/>
      <c r="G150" s="163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</row>
    <row r="151" spans="1:18" ht="12.75">
      <c r="A151" s="167"/>
      <c r="B151" s="168"/>
      <c r="C151" s="169"/>
      <c r="D151" s="169"/>
      <c r="E151" s="237"/>
      <c r="F151" s="237"/>
      <c r="G151" s="170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</row>
    <row r="152" spans="1:18" ht="12.75">
      <c r="A152" s="167"/>
      <c r="B152" s="168"/>
      <c r="C152" s="169"/>
      <c r="D152" s="169"/>
      <c r="E152" s="237"/>
      <c r="F152" s="237"/>
      <c r="G152" s="170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</row>
    <row r="153" spans="1:18" ht="12.75">
      <c r="A153" s="171"/>
      <c r="B153" s="172"/>
      <c r="C153" s="173"/>
      <c r="D153" s="173"/>
      <c r="E153" s="238"/>
      <c r="F153" s="238"/>
      <c r="G153" s="144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</row>
    <row r="154" spans="1:18" ht="12.75">
      <c r="A154" s="142"/>
      <c r="B154" s="143"/>
      <c r="C154" s="144"/>
      <c r="D154" s="144"/>
      <c r="E154" s="239"/>
      <c r="F154" s="239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</row>
    <row r="155" spans="1:18" ht="12.75">
      <c r="A155" s="142"/>
      <c r="B155" s="143"/>
      <c r="C155" s="144"/>
      <c r="D155" s="144"/>
      <c r="E155" s="239"/>
      <c r="F155" s="239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</row>
    <row r="156" spans="1:18" ht="12.75">
      <c r="A156" s="142"/>
      <c r="B156" s="143"/>
      <c r="C156" s="144"/>
      <c r="D156" s="144"/>
      <c r="E156" s="239"/>
      <c r="F156" s="239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</row>
    <row r="157" spans="1:18" ht="12.75">
      <c r="A157" s="171"/>
      <c r="B157" s="172"/>
      <c r="C157" s="173"/>
      <c r="D157" s="173"/>
      <c r="E157" s="238"/>
      <c r="F157" s="238"/>
      <c r="G157" s="144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</row>
    <row r="158" spans="1:18" ht="12.75">
      <c r="A158" s="142"/>
      <c r="B158" s="143"/>
      <c r="C158" s="144"/>
      <c r="D158" s="144"/>
      <c r="E158" s="239"/>
      <c r="F158" s="239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</row>
    <row r="159" spans="1:18" ht="12.75">
      <c r="A159" s="174"/>
      <c r="B159" s="175"/>
      <c r="C159" s="176"/>
      <c r="D159" s="176"/>
      <c r="E159" s="240"/>
      <c r="F159" s="240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</row>
    <row r="160" spans="1:18" ht="12.75">
      <c r="A160" s="177"/>
      <c r="B160" s="178"/>
      <c r="C160" s="179"/>
      <c r="D160" s="179"/>
      <c r="E160" s="241"/>
      <c r="F160" s="242"/>
      <c r="G160" s="180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  <row r="161" spans="1:18" ht="12.75">
      <c r="A161" s="181"/>
      <c r="B161" s="182"/>
      <c r="C161" s="183"/>
      <c r="D161" s="183"/>
      <c r="E161" s="241"/>
      <c r="F161" s="243"/>
      <c r="G161" s="180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</row>
    <row r="162" spans="1:14" ht="12.75">
      <c r="A162" s="154"/>
      <c r="B162" s="155"/>
      <c r="C162" s="77"/>
      <c r="D162" s="77"/>
      <c r="E162" s="244"/>
      <c r="F162" s="233"/>
      <c r="G162" s="156"/>
      <c r="H162" s="77"/>
      <c r="I162" s="77"/>
      <c r="J162" s="77"/>
      <c r="K162" s="77"/>
      <c r="L162" s="77"/>
      <c r="M162" s="77"/>
      <c r="N162" s="77"/>
    </row>
    <row r="165" ht="12.75">
      <c r="E165" s="245"/>
    </row>
    <row r="168" ht="12.75">
      <c r="E168" s="245"/>
    </row>
  </sheetData>
  <mergeCells count="2">
    <mergeCell ref="A3:N3"/>
    <mergeCell ref="A2:N2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iasadmin</cp:lastModifiedBy>
  <cp:lastPrinted>2018-01-30T06:14:20Z</cp:lastPrinted>
  <dcterms:created xsi:type="dcterms:W3CDTF">1996-10-08T23:32:33Z</dcterms:created>
  <dcterms:modified xsi:type="dcterms:W3CDTF">2018-02-12T10:54:37Z</dcterms:modified>
  <cp:category/>
  <cp:version/>
  <cp:contentType/>
  <cp:contentStatus/>
</cp:coreProperties>
</file>